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사회연대경제\3.면접(매칭)\"/>
    </mc:Choice>
  </mc:AlternateContent>
  <bookViews>
    <workbookView xWindow="28680" yWindow="-120" windowWidth="29040" windowHeight="15720" firstSheet="1" activeTab="1"/>
  </bookViews>
  <sheets>
    <sheet name="기업확인" sheetId="2" state="hidden" r:id="rId1"/>
    <sheet name="면접결과" sheetId="1" r:id="rId2"/>
    <sheet name="참여자" sheetId="3" state="hidden" r:id="rId3"/>
  </sheets>
  <externalReferences>
    <externalReference r:id="rId4"/>
  </externalReferences>
  <definedNames>
    <definedName name="_xlnm._FilterDatabase" localSheetId="1" hidden="1">면접결과!$B$2:$J$39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2" l="1"/>
  <c r="H8" i="2"/>
  <c r="B15" i="2" s="1"/>
  <c r="G8" i="2"/>
  <c r="B14" i="2" s="1"/>
  <c r="C14" i="2" s="1"/>
  <c r="F8" i="2"/>
  <c r="B13" i="2" s="1"/>
  <c r="E13" i="2" s="1"/>
  <c r="E8" i="2"/>
  <c r="B12" i="2" s="1"/>
  <c r="D8" i="2"/>
  <c r="C8" i="2"/>
  <c r="E15" i="2" l="1"/>
  <c r="C15" i="2"/>
  <c r="D15" i="2"/>
  <c r="D12" i="2"/>
  <c r="E12" i="2"/>
  <c r="C12" i="2"/>
  <c r="D14" i="2"/>
  <c r="E14" i="2"/>
  <c r="C13" i="2"/>
  <c r="D13" i="2"/>
  <c r="B23" i="1" l="1"/>
  <c r="B6" i="1"/>
  <c r="B4" i="1"/>
  <c r="B36" i="1"/>
  <c r="B29" i="1"/>
  <c r="B34" i="1"/>
  <c r="B27" i="1"/>
  <c r="B7" i="1"/>
  <c r="B35" i="1"/>
  <c r="B18" i="1"/>
  <c r="B17" i="1"/>
  <c r="B9" i="1"/>
  <c r="B5" i="1"/>
  <c r="B10" i="1"/>
  <c r="B21" i="1"/>
  <c r="B3" i="1"/>
  <c r="B28" i="1"/>
  <c r="B20" i="1"/>
  <c r="B26" i="1"/>
  <c r="B11" i="1"/>
  <c r="B39" i="1"/>
  <c r="B14" i="1"/>
  <c r="B37" i="1"/>
  <c r="B13" i="1"/>
  <c r="B16" i="1"/>
  <c r="B12" i="1"/>
  <c r="B8" i="1"/>
  <c r="B24" i="1"/>
  <c r="B19" i="1"/>
  <c r="B33" i="1"/>
  <c r="B25" i="1"/>
  <c r="B15" i="1"/>
  <c r="B22" i="1"/>
  <c r="B38" i="1"/>
  <c r="B30" i="1"/>
  <c r="B32" i="1"/>
  <c r="B31" i="1"/>
</calcChain>
</file>

<file path=xl/sharedStrings.xml><?xml version="1.0" encoding="utf-8"?>
<sst xmlns="http://schemas.openxmlformats.org/spreadsheetml/2006/main" count="514" uniqueCount="469">
  <si>
    <t>시군</t>
  </si>
  <si>
    <t>기업명</t>
  </si>
  <si>
    <t>배정인원</t>
    <phoneticPr fontId="3" type="noConversion"/>
  </si>
  <si>
    <t>선정인원</t>
    <phoneticPr fontId="3" type="noConversion"/>
  </si>
  <si>
    <t>선정</t>
    <phoneticPr fontId="3" type="noConversion"/>
  </si>
  <si>
    <t>깃듦협동조합</t>
  </si>
  <si>
    <t>옥명꽃마을협동조합</t>
  </si>
  <si>
    <t>거창공유농업사회적협동조합</t>
  </si>
  <si>
    <t>마음길사회적협동조합</t>
  </si>
  <si>
    <t>행복유랑단협동조합</t>
  </si>
  <si>
    <t>미예림사회적협동조합</t>
  </si>
  <si>
    <t>양산로컬푸드협동조합</t>
  </si>
  <si>
    <t>사회적협동조합휴먼앤러브</t>
  </si>
  <si>
    <t>날개사회적협동조합</t>
  </si>
  <si>
    <t>더클사회적협동조합</t>
  </si>
  <si>
    <t>에스엔티(SNT)창의교육사회적협동조합</t>
  </si>
  <si>
    <t>주식회사알리제</t>
  </si>
  <si>
    <t>추가모집</t>
    <phoneticPr fontId="3" type="noConversion"/>
  </si>
  <si>
    <t>비고</t>
    <phoneticPr fontId="3" type="noConversion"/>
  </si>
  <si>
    <t>완료</t>
    <phoneticPr fontId="3" type="noConversion"/>
  </si>
  <si>
    <t>농업회사법인주식회사다랭이팜</t>
  </si>
  <si>
    <t>이름</t>
    <phoneticPr fontId="5" type="noConversion"/>
  </si>
  <si>
    <t>강지명</t>
  </si>
  <si>
    <t>강창균</t>
  </si>
  <si>
    <t>강호석</t>
  </si>
  <si>
    <t>구나현</t>
    <phoneticPr fontId="5" type="noConversion"/>
  </si>
  <si>
    <t>구은지</t>
  </si>
  <si>
    <t>구혜진</t>
    <phoneticPr fontId="5" type="noConversion"/>
  </si>
  <si>
    <t>김가영</t>
  </si>
  <si>
    <t>김다빈</t>
  </si>
  <si>
    <t>김다애</t>
  </si>
  <si>
    <t>김동호</t>
  </si>
  <si>
    <t>김문경</t>
  </si>
  <si>
    <t>김미현</t>
  </si>
  <si>
    <t>김민성</t>
  </si>
  <si>
    <t>김민정</t>
  </si>
  <si>
    <t>김상우</t>
  </si>
  <si>
    <t>김세훈</t>
  </si>
  <si>
    <t>김수민</t>
  </si>
  <si>
    <t>김영채</t>
  </si>
  <si>
    <t>김윤영</t>
  </si>
  <si>
    <t>김은아</t>
  </si>
  <si>
    <t>김인영</t>
  </si>
  <si>
    <t>김장미</t>
  </si>
  <si>
    <t>김태일</t>
    <phoneticPr fontId="5" type="noConversion"/>
  </si>
  <si>
    <t>김효은</t>
  </si>
  <si>
    <t>김희정</t>
  </si>
  <si>
    <t>류아영</t>
    <phoneticPr fontId="5" type="noConversion"/>
  </si>
  <si>
    <t>문채원</t>
  </si>
  <si>
    <t>박경미</t>
  </si>
  <si>
    <t>박나은</t>
  </si>
  <si>
    <t>박세나</t>
    <phoneticPr fontId="5" type="noConversion"/>
  </si>
  <si>
    <t>박세리</t>
  </si>
  <si>
    <t>박솔빈</t>
  </si>
  <si>
    <t>박유진</t>
  </si>
  <si>
    <t>박은혜</t>
  </si>
  <si>
    <t>박재현</t>
  </si>
  <si>
    <t>박정화</t>
  </si>
  <si>
    <t>박주은</t>
  </si>
  <si>
    <t>박지현</t>
  </si>
  <si>
    <t>백광길</t>
  </si>
  <si>
    <t>백민지</t>
  </si>
  <si>
    <t>서보람</t>
  </si>
  <si>
    <t>서인경</t>
  </si>
  <si>
    <t>손유민</t>
  </si>
  <si>
    <t>손은지</t>
  </si>
  <si>
    <t>송석환</t>
  </si>
  <si>
    <t>송은섭</t>
    <phoneticPr fontId="5" type="noConversion"/>
  </si>
  <si>
    <t>신미선</t>
  </si>
  <si>
    <t>안소연</t>
  </si>
  <si>
    <t>안현수</t>
    <phoneticPr fontId="5" type="noConversion"/>
  </si>
  <si>
    <t>어서영</t>
  </si>
  <si>
    <t>유민영</t>
  </si>
  <si>
    <t>유진</t>
  </si>
  <si>
    <t>윤상미</t>
  </si>
  <si>
    <t>윤찬미</t>
    <phoneticPr fontId="5" type="noConversion"/>
  </si>
  <si>
    <t>이경빈</t>
  </si>
  <si>
    <t>이수지</t>
  </si>
  <si>
    <t>이용희</t>
  </si>
  <si>
    <t>이원용</t>
  </si>
  <si>
    <t>이은서</t>
  </si>
  <si>
    <t>이종빈</t>
  </si>
  <si>
    <t>이주완</t>
  </si>
  <si>
    <t>이지은</t>
  </si>
  <si>
    <t>임동현</t>
  </si>
  <si>
    <t>임연수</t>
  </si>
  <si>
    <t>임영진</t>
  </si>
  <si>
    <t>임채남</t>
    <phoneticPr fontId="5" type="noConversion"/>
  </si>
  <si>
    <t>장한나</t>
    <phoneticPr fontId="5" type="noConversion"/>
  </si>
  <si>
    <t>전선혜</t>
  </si>
  <si>
    <t>전유민</t>
  </si>
  <si>
    <t>전유희</t>
    <phoneticPr fontId="5" type="noConversion"/>
  </si>
  <si>
    <t>전윤진</t>
  </si>
  <si>
    <t>전지현</t>
  </si>
  <si>
    <t>정은지</t>
  </si>
  <si>
    <t>정진규</t>
  </si>
  <si>
    <t>정진효</t>
  </si>
  <si>
    <t>정태성</t>
  </si>
  <si>
    <t>정혜식</t>
  </si>
  <si>
    <t>조민우</t>
  </si>
  <si>
    <t>조승우</t>
  </si>
  <si>
    <t>조현빈</t>
  </si>
  <si>
    <t>조효준</t>
  </si>
  <si>
    <t>지승일</t>
  </si>
  <si>
    <t>진영근</t>
  </si>
  <si>
    <t>최은지</t>
  </si>
  <si>
    <t>표찬호</t>
  </si>
  <si>
    <t>하성호</t>
  </si>
  <si>
    <t>한다경</t>
  </si>
  <si>
    <t>한수영</t>
  </si>
  <si>
    <t>허지인</t>
  </si>
  <si>
    <t>황예지</t>
  </si>
  <si>
    <t>황지영</t>
  </si>
  <si>
    <t>생년월일</t>
    <phoneticPr fontId="5" type="noConversion"/>
  </si>
  <si>
    <t>950703-1</t>
  </si>
  <si>
    <t>010122-3</t>
  </si>
  <si>
    <t>920120-1</t>
  </si>
  <si>
    <t>900808-2</t>
  </si>
  <si>
    <t>880518-2</t>
  </si>
  <si>
    <t>000302-4</t>
  </si>
  <si>
    <t>990617-2</t>
  </si>
  <si>
    <t>941220-2</t>
  </si>
  <si>
    <t>880601-2</t>
  </si>
  <si>
    <t>940302-1</t>
  </si>
  <si>
    <t>930312-2</t>
  </si>
  <si>
    <t>990121-2</t>
  </si>
  <si>
    <t>010323-4</t>
  </si>
  <si>
    <t>051221-4</t>
  </si>
  <si>
    <t>940708-1</t>
  </si>
  <si>
    <t>991014-1</t>
  </si>
  <si>
    <t>991109-2</t>
  </si>
  <si>
    <t>010711-4</t>
  </si>
  <si>
    <t>920430-2</t>
  </si>
  <si>
    <t>980325-2</t>
  </si>
  <si>
    <t>000907-4</t>
  </si>
  <si>
    <t>871203-2</t>
  </si>
  <si>
    <t>880219-1</t>
  </si>
  <si>
    <t>050802-4</t>
  </si>
  <si>
    <t>960131-2</t>
  </si>
  <si>
    <t>940708-2</t>
  </si>
  <si>
    <t>010221-4</t>
  </si>
  <si>
    <t>911109-2</t>
  </si>
  <si>
    <t>011204-4</t>
  </si>
  <si>
    <t>020323-4</t>
  </si>
  <si>
    <t>970703-2</t>
  </si>
  <si>
    <t>980825-2</t>
  </si>
  <si>
    <t>021102-4</t>
  </si>
  <si>
    <t>970415-2</t>
  </si>
  <si>
    <t>950802-1</t>
  </si>
  <si>
    <t>041004-4</t>
  </si>
  <si>
    <t>980609-2</t>
  </si>
  <si>
    <t>900714-2</t>
  </si>
  <si>
    <t>981215-1</t>
  </si>
  <si>
    <t>910814-2</t>
  </si>
  <si>
    <t>911015-2</t>
  </si>
  <si>
    <t>930121-2</t>
  </si>
  <si>
    <t>920719-2</t>
  </si>
  <si>
    <t>010817-4</t>
  </si>
  <si>
    <t>900101-1</t>
  </si>
  <si>
    <t>991001-1</t>
  </si>
  <si>
    <t>871021-2</t>
  </si>
  <si>
    <t>020524-4</t>
  </si>
  <si>
    <t>870401-1</t>
  </si>
  <si>
    <t>990830-2</t>
  </si>
  <si>
    <t>901102-2</t>
  </si>
  <si>
    <t>020502-4</t>
  </si>
  <si>
    <t>951027-2</t>
  </si>
  <si>
    <t>880906-2</t>
  </si>
  <si>
    <t>010120-4</t>
  </si>
  <si>
    <t>000205-4</t>
  </si>
  <si>
    <t>990626-1</t>
  </si>
  <si>
    <t>880130-1</t>
  </si>
  <si>
    <t>040105-4</t>
  </si>
  <si>
    <t>010420-3</t>
  </si>
  <si>
    <t>921030-1</t>
  </si>
  <si>
    <t>931230-2</t>
  </si>
  <si>
    <t>900911-1</t>
  </si>
  <si>
    <t>990513-1</t>
  </si>
  <si>
    <t>970816-1</t>
  </si>
  <si>
    <t>961009-1</t>
  </si>
  <si>
    <t>030218-4</t>
  </si>
  <si>
    <t>910322-2</t>
  </si>
  <si>
    <t>010204-4</t>
  </si>
  <si>
    <t>870822-2</t>
  </si>
  <si>
    <t>940122-2</t>
  </si>
  <si>
    <t>030317-4</t>
  </si>
  <si>
    <t>040403-4</t>
  </si>
  <si>
    <t>920820-1</t>
  </si>
  <si>
    <t>990119-2</t>
  </si>
  <si>
    <t>010317-3</t>
  </si>
  <si>
    <t>051028-3</t>
  </si>
  <si>
    <t>960316-1</t>
  </si>
  <si>
    <t>940104-1</t>
  </si>
  <si>
    <t>001023-3</t>
  </si>
  <si>
    <t>970520-1</t>
  </si>
  <si>
    <t>000409-3</t>
  </si>
  <si>
    <t>900215-1</t>
  </si>
  <si>
    <t>910323-2</t>
  </si>
  <si>
    <t>981113-1</t>
  </si>
  <si>
    <t>991204-1</t>
  </si>
  <si>
    <t>970424-2</t>
  </si>
  <si>
    <t>920409-2</t>
  </si>
  <si>
    <t>020709-4</t>
  </si>
  <si>
    <t>950103-2</t>
  </si>
  <si>
    <t>031112-4</t>
  </si>
  <si>
    <t>휴대폰번호</t>
    <phoneticPr fontId="5" type="noConversion"/>
  </si>
  <si>
    <t>이메일</t>
    <phoneticPr fontId="5" type="noConversion"/>
  </si>
  <si>
    <t>010-4130-9703</t>
  </si>
  <si>
    <t>rkdwlaud@naver.com</t>
  </si>
  <si>
    <t>010-4645-4310</t>
  </si>
  <si>
    <t>zxcvbn0122@naver.com</t>
  </si>
  <si>
    <t>010-4620-5810</t>
  </si>
  <si>
    <t>khs5523@naver.com</t>
  </si>
  <si>
    <t>010-9285-9079</t>
  </si>
  <si>
    <t>gnh9088@naver.com</t>
  </si>
  <si>
    <t>010-2020-3471</t>
  </si>
  <si>
    <t>tnswk6848@naver.com</t>
  </si>
  <si>
    <t>010-2306-0945</t>
  </si>
  <si>
    <t>koosiii@naver.com</t>
  </si>
  <si>
    <t>010-4242-5261</t>
  </si>
  <si>
    <t>yultro.music@gmail.com</t>
  </si>
  <si>
    <t>010-6603-1136</t>
  </si>
  <si>
    <t>dabin5217@gmail.com</t>
  </si>
  <si>
    <t>010-2895-8688</t>
  </si>
  <si>
    <t>catguragu@naver.com</t>
  </si>
  <si>
    <t>010-4708-4393</t>
  </si>
  <si>
    <t>monamiaz@naver.com</t>
  </si>
  <si>
    <t>010-7663-4966</t>
  </si>
  <si>
    <t>kkii0312@naver.com</t>
  </si>
  <si>
    <t>010-6421-4887</t>
  </si>
  <si>
    <t>kmh4887017@gmail.com</t>
  </si>
  <si>
    <t>010-7488-8394</t>
  </si>
  <si>
    <t>msluna38@gmail.com</t>
  </si>
  <si>
    <t>010-5775-7281</t>
  </si>
  <si>
    <t>kmmjj0100@naver.com</t>
  </si>
  <si>
    <t>010-5794-8216</t>
  </si>
  <si>
    <t>tkddn94wkd@naver.com</t>
  </si>
  <si>
    <t>010-3012-2188</t>
  </si>
  <si>
    <t>acegoldhoon@naver.com</t>
  </si>
  <si>
    <t>010-4136-7959</t>
  </si>
  <si>
    <t>sue7959@naver.com</t>
  </si>
  <si>
    <t>010-9980-7170</t>
  </si>
  <si>
    <t>herbluesky@naver.com</t>
  </si>
  <si>
    <t>010-9696-3569</t>
  </si>
  <si>
    <t>blueaid6776@naver.com</t>
  </si>
  <si>
    <t>010-6275-9081</t>
  </si>
  <si>
    <t>uhuh134@naver.com</t>
  </si>
  <si>
    <t>010-4942-5261</t>
  </si>
  <si>
    <t>oil0504@naver.com</t>
  </si>
  <si>
    <t>010-9130-1013</t>
  </si>
  <si>
    <t>jangmi1203@naver.com</t>
  </si>
  <si>
    <t>010-2318-4558</t>
  </si>
  <si>
    <t>lionking4006@naver.com</t>
  </si>
  <si>
    <t>010-2403-1363</t>
  </si>
  <si>
    <t>hyoeunskfk@naver.com</t>
  </si>
  <si>
    <t>010-8880-0642</t>
  </si>
  <si>
    <t>live2861@gmail.com</t>
  </si>
  <si>
    <t>010-2636-9197</t>
  </si>
  <si>
    <t>piperu@naver.com</t>
  </si>
  <si>
    <t>010-5602-2335</t>
  </si>
  <si>
    <t>m_chaewon1@naver.com</t>
  </si>
  <si>
    <t>010-5294-9074</t>
  </si>
  <si>
    <t>dnflemf258@hanmail.net</t>
  </si>
  <si>
    <t>010-9959-1718</t>
  </si>
  <si>
    <t>pnu1204@naver.com</t>
  </si>
  <si>
    <t>010-7667-5479</t>
  </si>
  <si>
    <t>psn180328@gmail.com</t>
  </si>
  <si>
    <t>010-5428-1905</t>
  </si>
  <si>
    <t>imsisi633@gmail.com</t>
  </si>
  <si>
    <t>010-3086-2633</t>
  </si>
  <si>
    <t>thfqls2633@naver.com</t>
  </si>
  <si>
    <t>010-9603-4703</t>
  </si>
  <si>
    <t>luponyx12@gmail.com</t>
  </si>
  <si>
    <t>010-6899-1103</t>
  </si>
  <si>
    <t>pshg6899@naver.com</t>
  </si>
  <si>
    <t>010-3445-3753</t>
  </si>
  <si>
    <t>wogus7856@naver.com</t>
  </si>
  <si>
    <t>010-5763-0144</t>
  </si>
  <si>
    <t>jhpp00376@gmail.com</t>
  </si>
  <si>
    <t>010-5598-8158</t>
  </si>
  <si>
    <t>by_j00@naver.com</t>
  </si>
  <si>
    <t>010-5126-9840</t>
  </si>
  <si>
    <t>pjhbreak@gmail.com</t>
  </si>
  <si>
    <t>010-7934-2714</t>
  </si>
  <si>
    <t>chan2617@naver.com</t>
  </si>
  <si>
    <t>010-4162-1225</t>
  </si>
  <si>
    <t>posk486@naver.com</t>
  </si>
  <si>
    <t>010-4022-9110</t>
  </si>
  <si>
    <t>seo_bo_ram@naver.com</t>
  </si>
  <si>
    <t>010-6890-0121</t>
  </si>
  <si>
    <t>inkeoung@gmail.com</t>
  </si>
  <si>
    <t>010-5665-8238</t>
  </si>
  <si>
    <t>scooo11@naver.com</t>
  </si>
  <si>
    <t>010-4191-4038</t>
  </si>
  <si>
    <t>thsdmswl3315@naver.com</t>
  </si>
  <si>
    <t>010-8838-6463</t>
  </si>
  <si>
    <t>siwd2002@gmail.com</t>
  </si>
  <si>
    <t>010-5325-3217</t>
  </si>
  <si>
    <t>song25803@naver.com</t>
  </si>
  <si>
    <t>010-4802-3061</t>
  </si>
  <si>
    <t>iknowmax@naver.com</t>
  </si>
  <si>
    <t>010-3528-8093</t>
  </si>
  <si>
    <t>happy15937@naver.com</t>
  </si>
  <si>
    <t>010-9696-6626</t>
  </si>
  <si>
    <t>yct401@naver.com</t>
  </si>
  <si>
    <t>010-3744-3721</t>
  </si>
  <si>
    <t>eoseoyoung@daum.net</t>
  </si>
  <si>
    <t>010-2728-4638</t>
  </si>
  <si>
    <t>kjeop@naver.com</t>
  </si>
  <si>
    <t>010-7268-1298</t>
  </si>
  <si>
    <t>wlsdl97531@naver.com</t>
  </si>
  <si>
    <t>010-4031-9199</t>
  </si>
  <si>
    <t>ysm794@naver.com</t>
  </si>
  <si>
    <t>010-6215-0906</t>
  </si>
  <si>
    <t>lkjh0906@naver.com</t>
  </si>
  <si>
    <t>010-3843-4720</t>
  </si>
  <si>
    <t>rudqls4720@naver.com</t>
  </si>
  <si>
    <t>010-6558-1916</t>
  </si>
  <si>
    <t>jac06199@naver.com</t>
  </si>
  <si>
    <t>010-3619-6653</t>
  </si>
  <si>
    <t>rhkdrja1234@naver.com</t>
  </si>
  <si>
    <t>010-2514-7372</t>
  </si>
  <si>
    <t>goguma7372@gmail.com</t>
  </si>
  <si>
    <t>010-4228-3532</t>
  </si>
  <si>
    <t>grace00400@naver.com</t>
  </si>
  <si>
    <t>010-2882-3795</t>
  </si>
  <si>
    <t>leejongbin2001@naver.com</t>
  </si>
  <si>
    <t>010-9454-6564</t>
  </si>
  <si>
    <t>peaceto12@naver.com</t>
  </si>
  <si>
    <t>010-2717-6988</t>
  </si>
  <si>
    <t>dlwhddms6988@naver.com</t>
  </si>
  <si>
    <t>010-2665-3228</t>
  </si>
  <si>
    <t>ehdgus1113@naver.com</t>
  </si>
  <si>
    <t>010-5125-5485</t>
  </si>
  <si>
    <t>yeonsu5485@naver.com</t>
  </si>
  <si>
    <t>010-9957-5482</t>
  </si>
  <si>
    <t>bravedaram@naver.com</t>
  </si>
  <si>
    <t>010-8591-5141</t>
  </si>
  <si>
    <t>lcn5343@naver.com</t>
  </si>
  <si>
    <t>010-3344-7752</t>
    <phoneticPr fontId="5" type="noConversion"/>
  </si>
  <si>
    <t>poilk7753@gmail.com</t>
    <phoneticPr fontId="5" type="noConversion"/>
  </si>
  <si>
    <t>010-2939-3973</t>
  </si>
  <si>
    <t>jsh910322@naver.com</t>
  </si>
  <si>
    <t>010-6438-7416</t>
  </si>
  <si>
    <t>newtitan2001@naver.com</t>
  </si>
  <si>
    <t>010-6787-0664</t>
  </si>
  <si>
    <t>jyh1939@naver.com</t>
  </si>
  <si>
    <t>010-4166-5721</t>
  </si>
  <si>
    <t>yoonjin7901@naver.com</t>
  </si>
  <si>
    <t>010-4708-9377</t>
  </si>
  <si>
    <t>jelly0317@naver.com</t>
  </si>
  <si>
    <t>010-2391-7711</t>
  </si>
  <si>
    <t>bpbeopeul@naver.com</t>
  </si>
  <si>
    <t>010-4153-4049</t>
  </si>
  <si>
    <t>wlsrb821@naver.com</t>
  </si>
  <si>
    <t>010-3297-5349</t>
  </si>
  <si>
    <t>akstp0818@naver.com</t>
  </si>
  <si>
    <t>010-6580-4072</t>
  </si>
  <si>
    <t>j7439924@naver.com</t>
  </si>
  <si>
    <t>010-7682-7422</t>
  </si>
  <si>
    <t>hsjjang210926@naver.com</t>
  </si>
  <si>
    <t>010-8644-0385</t>
  </si>
  <si>
    <t>alsdn0385@naver.com</t>
  </si>
  <si>
    <t>010-7605-0983</t>
  </si>
  <si>
    <t>long01041501@naver.com</t>
  </si>
  <si>
    <t>010-4591-1767</t>
  </si>
  <si>
    <t>chessbini@hanmail.net</t>
  </si>
  <si>
    <t>010-8544-9977</t>
  </si>
  <si>
    <t>d10co7vg@anonaddy.me</t>
  </si>
  <si>
    <t>010-3526-7253</t>
  </si>
  <si>
    <t>gstar0409@naver.com</t>
  </si>
  <si>
    <t>010-9356-9621</t>
  </si>
  <si>
    <t>wlsalekd10@naver.com</t>
  </si>
  <si>
    <t>010-6651-2303</t>
  </si>
  <si>
    <t>gggg121212@naver.com</t>
  </si>
  <si>
    <t>010-2405-3987</t>
  </si>
  <si>
    <t>cm240590@gmail.com</t>
  </si>
  <si>
    <t>010-4084-0757</t>
  </si>
  <si>
    <t>gktjdgh1204@naver.com</t>
  </si>
  <si>
    <t>010-9065-3062</t>
  </si>
  <si>
    <t>wltjs952@naver.com</t>
  </si>
  <si>
    <t>010-6594-9980</t>
  </si>
  <si>
    <t>syhan0704@gmail.com</t>
  </si>
  <si>
    <t>010-2354-1035</t>
    <phoneticPr fontId="5" type="noConversion"/>
  </si>
  <si>
    <t>ayong345@naver.com</t>
  </si>
  <si>
    <t>010-3340-8398</t>
  </si>
  <si>
    <t>dpwl288@naver.com</t>
  </si>
  <si>
    <t>010-9726-1313</t>
  </si>
  <si>
    <t>azsxdc1256@naver.com</t>
  </si>
  <si>
    <t>선정자 이름</t>
    <phoneticPr fontId="5" type="noConversion"/>
  </si>
  <si>
    <t>선정자 리스트</t>
    <phoneticPr fontId="5" type="noConversion"/>
  </si>
  <si>
    <t>생년월일</t>
    <phoneticPr fontId="5" type="noConversion"/>
  </si>
  <si>
    <t>휴대폰</t>
    <phoneticPr fontId="5" type="noConversion"/>
  </si>
  <si>
    <t>이메일</t>
    <phoneticPr fontId="5" type="noConversion"/>
  </si>
  <si>
    <t>청년 매칭 결과 확인</t>
    <phoneticPr fontId="5" type="noConversion"/>
  </si>
  <si>
    <t>기업 선택</t>
  </si>
  <si>
    <t>② 선정자 리스트 내 참여자 확인 후 출근 관련 내용 기업에서 직접 공지해주시면 됩니다.</t>
    <phoneticPr fontId="5" type="noConversion"/>
  </si>
  <si>
    <r>
      <rPr>
        <sz val="11"/>
        <color indexed="8"/>
        <rFont val="맑은 고딕"/>
        <family val="3"/>
        <charset val="129"/>
      </rPr>
      <t xml:space="preserve">① </t>
    </r>
    <r>
      <rPr>
        <sz val="11"/>
        <color indexed="8"/>
        <rFont val="맑은 고딕"/>
        <family val="3"/>
        <charset val="129"/>
        <scheme val="minor"/>
      </rPr>
      <t>기업명 선택 후 선정 결과 확인바랍니다. (입력 시 자동으로 결과 값 확인 가능)</t>
    </r>
    <phoneticPr fontId="5" type="noConversion"/>
  </si>
  <si>
    <t>기업명</t>
    <phoneticPr fontId="3" type="noConversion"/>
  </si>
  <si>
    <t>※ 본인 기업을 [기업선택] 셀에서 선택 바랍니다.</t>
    <phoneticPr fontId="5" type="noConversion"/>
  </si>
  <si>
    <t>(산청)누리협동조합</t>
  </si>
  <si>
    <t>아라씨앗드리공동체영농조합법인</t>
  </si>
  <si>
    <t>삼산골푸드영농조합법인</t>
  </si>
  <si>
    <t>영농조합법인가호</t>
  </si>
  <si>
    <t>옥포행복마을관리사회적협동조합</t>
  </si>
  <si>
    <t>거류지역아동센터</t>
  </si>
  <si>
    <t>초록나눔사회적협동조합</t>
  </si>
  <si>
    <t>다시봄사회적협동조합</t>
  </si>
  <si>
    <t>나눔과돌봄사회적협동조합</t>
  </si>
  <si>
    <t>양산공연문화예술협동조합</t>
  </si>
  <si>
    <t>오름동행협동조합</t>
  </si>
  <si>
    <t>나루마을영농조합법인</t>
  </si>
  <si>
    <t>농업회사법인진양호힐링센터</t>
  </si>
  <si>
    <t>나그리고우리사회적협동조합</t>
  </si>
  <si>
    <t>사회적협동조합경남이주여성상담소</t>
  </si>
  <si>
    <t>사회적협동조합보듬</t>
  </si>
  <si>
    <t>소통과대안협동조합</t>
  </si>
  <si>
    <t>시민의힘에너지협동조합</t>
  </si>
  <si>
    <t>아벤투라협동조합</t>
  </si>
  <si>
    <t>온길로지스사회적협동조합</t>
  </si>
  <si>
    <t>웅동지역아동센터</t>
  </si>
  <si>
    <t>은성사회적협동조합</t>
  </si>
  <si>
    <t>정현사회적협동조합</t>
  </si>
  <si>
    <t>하동주민공정여행놀루와협동조합</t>
  </si>
  <si>
    <t>권*지00</t>
  </si>
  <si>
    <t>전*지02</t>
  </si>
  <si>
    <t>우*인98</t>
  </si>
  <si>
    <t>조*민93</t>
  </si>
  <si>
    <t>송*림93</t>
  </si>
  <si>
    <t>정*영97</t>
  </si>
  <si>
    <t>박*수00</t>
  </si>
  <si>
    <t>박*우96</t>
  </si>
  <si>
    <t>이*주05</t>
  </si>
  <si>
    <t>박*나90</t>
  </si>
  <si>
    <t>권*국90</t>
  </si>
  <si>
    <t>김*애95</t>
  </si>
  <si>
    <t>김*은00</t>
  </si>
  <si>
    <t>이*혜92</t>
  </si>
  <si>
    <t>정*엽97</t>
  </si>
  <si>
    <t>이*민03</t>
  </si>
  <si>
    <t>김*지03</t>
  </si>
  <si>
    <t>이*진91</t>
  </si>
  <si>
    <t>정*향02</t>
  </si>
  <si>
    <t>김*훈99</t>
  </si>
  <si>
    <t>김*현03</t>
  </si>
  <si>
    <t>박*울01</t>
  </si>
  <si>
    <t>김*우94</t>
  </si>
  <si>
    <t>박*란90</t>
  </si>
  <si>
    <t>서*000</t>
  </si>
  <si>
    <t>이*인00</t>
  </si>
  <si>
    <t>신*진87</t>
  </si>
  <si>
    <t>손*나03</t>
  </si>
  <si>
    <t>오*훈99</t>
  </si>
  <si>
    <t>구*진00</t>
  </si>
  <si>
    <t>차*현02</t>
  </si>
  <si>
    <t>김*영00</t>
  </si>
  <si>
    <t>윤*욱99</t>
  </si>
  <si>
    <t>김*환92</t>
  </si>
  <si>
    <t>김*현97</t>
  </si>
  <si>
    <t>문*람01</t>
  </si>
  <si>
    <t>진*민97</t>
  </si>
  <si>
    <t>강*석05</t>
  </si>
  <si>
    <t>이*나99</t>
  </si>
  <si>
    <t>김*영97</t>
  </si>
  <si>
    <t>김*윤94</t>
  </si>
  <si>
    <t>장*곤90</t>
  </si>
  <si>
    <t>김*희00</t>
  </si>
  <si>
    <t>김*연95</t>
  </si>
  <si>
    <t>이*서05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</si>
</sst>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>
      <alignment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6" fillId="5" borderId="0" xfId="0" applyFont="1" applyFill="1">
      <alignment vertical="center"/>
    </xf>
    <xf numFmtId="0" fontId="0" fillId="5" borderId="0" xfId="0" applyFill="1">
      <alignment vertical="center"/>
    </xf>
    <xf numFmtId="0" fontId="17" fillId="0" borderId="0" xfId="0" applyFo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</cellXfs>
  <cellStyles count="3">
    <cellStyle name="표준" xfId="0" builtinId="0"/>
    <cellStyle name="표준 2" xfId="1"/>
    <cellStyle name="표준 2 2" xfId="2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4924;&#50672;&#45824;&#44221;&#51228;/(&#53685;&#54633;)&#49324;&#54924;&#50672;&#45824;&#44221;&#51228;&#52397;&#45380;&#51068;&#44221;&#54744;&#49324;&#50629;_&#52280;&#50668;&#44592;&#5062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가"/>
      <sheetName val="기업명단"/>
      <sheetName val="피벗"/>
      <sheetName val="1차"/>
      <sheetName val="최종"/>
      <sheetName val="청년"/>
      <sheetName val="면접결과"/>
      <sheetName val="취소"/>
      <sheetName val="인건비지출"/>
    </sheetNames>
    <sheetDataSet>
      <sheetData sheetId="0"/>
      <sheetData sheetId="1">
        <row r="3">
          <cell r="D3" t="str">
            <v>행복유랑단협동조합</v>
          </cell>
          <cell r="E3" t="str">
            <v>청년매니저</v>
          </cell>
          <cell r="F3" t="str">
            <v>고정현</v>
          </cell>
          <cell r="G3" t="str">
            <v>526-86-01316</v>
          </cell>
          <cell r="I3" t="str">
            <v>협동조합</v>
          </cell>
          <cell r="J3" t="str">
            <v>경남 김해시 전하로49번길 8-24, 3층</v>
          </cell>
          <cell r="K3" t="str">
            <v>010-4798-8291</v>
          </cell>
          <cell r="L3" t="str">
            <v>070-7677-8291</v>
          </cell>
          <cell r="M3" t="str">
            <v>happyur1004@naver.com</v>
          </cell>
          <cell r="N3">
            <v>8</v>
          </cell>
          <cell r="O3" t="str">
            <v>청년매니저</v>
          </cell>
          <cell r="P3">
            <v>8</v>
          </cell>
          <cell r="Q3">
            <v>3</v>
          </cell>
        </row>
        <row r="4">
          <cell r="D4" t="str">
            <v>거제시관광기념품협동조합</v>
          </cell>
          <cell r="E4" t="str">
            <v>거제시</v>
          </cell>
          <cell r="F4" t="str">
            <v>김흥수</v>
          </cell>
          <cell r="G4" t="str">
            <v>686-86-01559</v>
          </cell>
          <cell r="I4" t="str">
            <v>협동조합</v>
          </cell>
          <cell r="J4" t="str">
            <v>경남 거제시 성산로2길 3</v>
          </cell>
          <cell r="K4" t="str">
            <v>010-3854-4477</v>
          </cell>
          <cell r="L4" t="str">
            <v>055-633-7739</v>
          </cell>
          <cell r="M4" t="str">
            <v>ggg5279@naver.com</v>
          </cell>
          <cell r="N4">
            <v>1</v>
          </cell>
          <cell r="O4" t="str">
            <v>취업형</v>
          </cell>
          <cell r="P4">
            <v>1</v>
          </cell>
          <cell r="Q4">
            <v>1</v>
          </cell>
        </row>
        <row r="5">
          <cell r="D5" t="str">
            <v>온사회적협동조합</v>
          </cell>
          <cell r="E5" t="str">
            <v>거제시</v>
          </cell>
          <cell r="F5" t="str">
            <v>조월선</v>
          </cell>
          <cell r="G5" t="str">
            <v>286-82-00537</v>
          </cell>
          <cell r="I5" t="str">
            <v>사회적협동조합</v>
          </cell>
          <cell r="J5" t="str">
            <v>경남 거제시 장평3로 3길 3, 상가 3층 301호</v>
          </cell>
          <cell r="K5" t="str">
            <v>010-2820-0072</v>
          </cell>
          <cell r="L5" t="str">
            <v>055-632-6979</v>
          </cell>
          <cell r="M5" t="str">
            <v>hm1978@naver.com</v>
          </cell>
          <cell r="N5">
            <v>2</v>
          </cell>
          <cell r="O5" t="str">
            <v>취업형</v>
          </cell>
          <cell r="P5">
            <v>2</v>
          </cell>
          <cell r="Q5">
            <v>2</v>
          </cell>
        </row>
        <row r="6">
          <cell r="D6" t="str">
            <v>행복한교육사회적협동조합</v>
          </cell>
          <cell r="E6" t="str">
            <v>거제시</v>
          </cell>
          <cell r="F6" t="str">
            <v>조미영</v>
          </cell>
          <cell r="G6" t="str">
            <v>585-82-00604</v>
          </cell>
          <cell r="I6" t="str">
            <v>마을기업, 사회적협동조합</v>
          </cell>
          <cell r="J6" t="str">
            <v>경남 거제시 옥포대첩로 4길 33, 3층(옥포동)</v>
          </cell>
          <cell r="K6" t="str">
            <v>010-3214-2231</v>
          </cell>
          <cell r="L6" t="str">
            <v>055-688-1318</v>
          </cell>
          <cell r="M6" t="str">
            <v>sumgim1539@naver.com</v>
          </cell>
          <cell r="N6">
            <v>1</v>
          </cell>
          <cell r="O6" t="str">
            <v>취업형</v>
          </cell>
          <cell r="P6">
            <v>1</v>
          </cell>
          <cell r="Q6">
            <v>1</v>
          </cell>
        </row>
        <row r="7">
          <cell r="D7" t="str">
            <v>깃듦협동조합</v>
          </cell>
          <cell r="E7" t="str">
            <v>거제시</v>
          </cell>
          <cell r="F7" t="str">
            <v>정춘우</v>
          </cell>
          <cell r="G7" t="str">
            <v>150-87-02207</v>
          </cell>
          <cell r="I7" t="str">
            <v>협동조합</v>
          </cell>
          <cell r="J7" t="str">
            <v>경남 거제시 거제면 동상명진길 1</v>
          </cell>
          <cell r="K7" t="str">
            <v>010-9075-9468</v>
          </cell>
          <cell r="L7" t="str">
            <v>010-3852-6843</v>
          </cell>
          <cell r="M7" t="str">
            <v>qawse8816@naver.com</v>
          </cell>
          <cell r="N7">
            <v>2</v>
          </cell>
          <cell r="O7" t="str">
            <v>취업형</v>
          </cell>
          <cell r="P7">
            <v>2</v>
          </cell>
          <cell r="Q7">
            <v>1</v>
          </cell>
        </row>
        <row r="8">
          <cell r="D8" t="str">
            <v>옥명꽃마을협동조합</v>
          </cell>
          <cell r="E8" t="str">
            <v>거제시</v>
          </cell>
          <cell r="F8" t="str">
            <v>신태욱</v>
          </cell>
          <cell r="G8" t="str">
            <v>104-82-30651</v>
          </cell>
          <cell r="I8" t="str">
            <v>협동조합</v>
          </cell>
          <cell r="J8" t="str">
            <v>경남 거제시 장승포해안로 301</v>
          </cell>
          <cell r="K8" t="str">
            <v>010-9322-4429</v>
          </cell>
          <cell r="L8" t="str">
            <v>010-3557-8848</v>
          </cell>
          <cell r="M8" t="str">
            <v>hm1101@korea.kr</v>
          </cell>
          <cell r="N8">
            <v>1</v>
          </cell>
          <cell r="O8" t="str">
            <v>취업형</v>
          </cell>
          <cell r="P8">
            <v>1</v>
          </cell>
          <cell r="Q8">
            <v>0</v>
          </cell>
        </row>
        <row r="9">
          <cell r="D9" t="str">
            <v>거창공유농업사회적협동조합</v>
          </cell>
          <cell r="E9" t="str">
            <v>거창군</v>
          </cell>
          <cell r="F9" t="str">
            <v>김기태</v>
          </cell>
          <cell r="G9" t="str">
            <v>611-81-24892</v>
          </cell>
          <cell r="I9" t="str">
            <v>사회적협동조합</v>
          </cell>
          <cell r="J9" t="str">
            <v>경남 거창군 거창읍 거열로 40 거창담다 로컬푸드</v>
          </cell>
          <cell r="K9" t="str">
            <v>010-6541-5575</v>
          </cell>
          <cell r="L9" t="str">
            <v>055-945-8777</v>
          </cell>
          <cell r="M9" t="str">
            <v>gcgcfood@naver.com</v>
          </cell>
          <cell r="N9">
            <v>4</v>
          </cell>
          <cell r="O9" t="str">
            <v>취업형</v>
          </cell>
          <cell r="P9">
            <v>4</v>
          </cell>
          <cell r="Q9">
            <v>3</v>
          </cell>
        </row>
        <row r="10">
          <cell r="D10" t="str">
            <v>쉴가인사회적협동조합</v>
          </cell>
          <cell r="E10" t="str">
            <v>김해시</v>
          </cell>
          <cell r="F10" t="str">
            <v>김진환</v>
          </cell>
          <cell r="G10" t="str">
            <v>369-82-00244</v>
          </cell>
          <cell r="I10" t="str">
            <v>사회적협동조합</v>
          </cell>
          <cell r="J10" t="str">
            <v>경남 김해시 삼문로 62, 1층</v>
          </cell>
          <cell r="K10" t="str">
            <v>010-4068-7237</v>
          </cell>
          <cell r="L10" t="str">
            <v>055-312-0206</v>
          </cell>
          <cell r="M10" t="str">
            <v>djfruf@naver.com</v>
          </cell>
          <cell r="N10">
            <v>1</v>
          </cell>
          <cell r="O10" t="str">
            <v>취업형</v>
          </cell>
          <cell r="P10">
            <v>1</v>
          </cell>
          <cell r="Q10">
            <v>1</v>
          </cell>
        </row>
        <row r="11">
          <cell r="D11" t="str">
            <v>이음사회적협동조합비아모</v>
          </cell>
          <cell r="E11" t="str">
            <v>김해시</v>
          </cell>
          <cell r="F11" t="str">
            <v>김지혜</v>
          </cell>
          <cell r="G11" t="str">
            <v>406-82-02876</v>
          </cell>
          <cell r="I11" t="str">
            <v>사회적협동조합</v>
          </cell>
          <cell r="J11" t="str">
            <v>경남 김해시 진영읍 진영로 129 2층 204호</v>
          </cell>
          <cell r="K11" t="str">
            <v>010-8787-6008</v>
          </cell>
          <cell r="L11" t="str">
            <v>055-333-1238</v>
          </cell>
          <cell r="M11" t="str">
            <v>jbh1986@hanmail.net</v>
          </cell>
          <cell r="N11">
            <v>4</v>
          </cell>
          <cell r="O11" t="str">
            <v>취업형</v>
          </cell>
          <cell r="P11">
            <v>4</v>
          </cell>
          <cell r="Q11">
            <v>4</v>
          </cell>
        </row>
        <row r="12">
          <cell r="D12" t="str">
            <v>마음길사회적협동조합</v>
          </cell>
          <cell r="E12" t="str">
            <v>김해시</v>
          </cell>
          <cell r="F12" t="str">
            <v>정혜선</v>
          </cell>
          <cell r="G12" t="str">
            <v>222-82-77406</v>
          </cell>
          <cell r="I12" t="str">
            <v>사회적협동조합</v>
          </cell>
          <cell r="J12" t="str">
            <v>경남 김해시 김해대로 420</v>
          </cell>
          <cell r="K12" t="str">
            <v>010-6440-6986</v>
          </cell>
          <cell r="L12" t="str">
            <v>055-342-0213</v>
          </cell>
          <cell r="M12" t="str">
            <v>mind2411@naver.com</v>
          </cell>
          <cell r="N12">
            <v>4</v>
          </cell>
          <cell r="O12" t="str">
            <v>취업형</v>
          </cell>
          <cell r="P12">
            <v>4</v>
          </cell>
          <cell r="Q12">
            <v>2</v>
          </cell>
        </row>
        <row r="13">
          <cell r="D13" t="str">
            <v>관음포연꽃마을협동조합</v>
          </cell>
          <cell r="E13" t="str">
            <v>남해군</v>
          </cell>
          <cell r="F13" t="str">
            <v>김경곤</v>
          </cell>
          <cell r="G13" t="str">
            <v>776-86-01890</v>
          </cell>
          <cell r="I13" t="str">
            <v>마을기업, 협동조합</v>
          </cell>
          <cell r="J13" t="str">
            <v>경남 남해군 고현면 남서대로 3282</v>
          </cell>
          <cell r="K13" t="str">
            <v>010-3046-2389</v>
          </cell>
          <cell r="L13" t="str">
            <v>055-864-2389</v>
          </cell>
          <cell r="M13" t="str">
            <v>glvcoop@naver.com</v>
          </cell>
          <cell r="N13">
            <v>1</v>
          </cell>
          <cell r="O13" t="str">
            <v>취업형</v>
          </cell>
          <cell r="P13">
            <v>1</v>
          </cell>
          <cell r="Q13">
            <v>0</v>
          </cell>
        </row>
        <row r="14">
          <cell r="D14" t="str">
            <v>농업회사법인주식회사다랭이팜</v>
          </cell>
          <cell r="E14" t="str">
            <v>남해군</v>
          </cell>
          <cell r="F14" t="str">
            <v>이창남</v>
          </cell>
          <cell r="G14" t="str">
            <v>613-81-53767</v>
          </cell>
          <cell r="I14" t="str">
            <v>마을기업</v>
          </cell>
          <cell r="J14" t="str">
            <v>경남 남해군 남해읍 스포츠로154</v>
          </cell>
          <cell r="K14" t="str">
            <v>010-5117-1111</v>
          </cell>
          <cell r="M14" t="str">
            <v>lcn555@naver.com</v>
          </cell>
          <cell r="N14">
            <v>2</v>
          </cell>
          <cell r="O14" t="str">
            <v>취업형</v>
          </cell>
          <cell r="P14">
            <v>1</v>
          </cell>
          <cell r="Q14">
            <v>0</v>
          </cell>
        </row>
        <row r="15">
          <cell r="D15" t="str">
            <v>국서쑥부리마실협동조합</v>
          </cell>
          <cell r="E15" t="str">
            <v>밀양시</v>
          </cell>
          <cell r="F15" t="str">
            <v>박원산</v>
          </cell>
          <cell r="G15" t="str">
            <v>534-88-03925</v>
          </cell>
          <cell r="I15" t="str">
            <v>협동조합</v>
          </cell>
          <cell r="J15" t="str">
            <v>경남 밀양시 단장면 국전로 502, 2층</v>
          </cell>
          <cell r="K15" t="str">
            <v>010-5108-1309</v>
          </cell>
          <cell r="L15" t="str">
            <v>010-5108-1309</v>
          </cell>
          <cell r="M15" t="str">
            <v>wsp6568@daum.net</v>
          </cell>
          <cell r="N15">
            <v>1</v>
          </cell>
          <cell r="O15" t="str">
            <v>취업형</v>
          </cell>
          <cell r="P15">
            <v>1</v>
          </cell>
          <cell r="Q15">
            <v>1</v>
          </cell>
        </row>
        <row r="16">
          <cell r="D16" t="str">
            <v>레일코리아협동조합</v>
          </cell>
          <cell r="E16" t="str">
            <v>밀양시</v>
          </cell>
          <cell r="F16" t="str">
            <v>김용옥</v>
          </cell>
          <cell r="G16" t="str">
            <v>841-86-03834</v>
          </cell>
          <cell r="I16" t="str">
            <v>협동조합</v>
          </cell>
          <cell r="J16" t="str">
            <v>경남 밀양시 점필재로65 106-1402(내이동)</v>
          </cell>
          <cell r="K16" t="str">
            <v>010-3833-8958</v>
          </cell>
          <cell r="L16" t="str">
            <v>055-353-8958</v>
          </cell>
          <cell r="M16" t="str">
            <v>jebee21@hanmail.net</v>
          </cell>
          <cell r="N16">
            <v>2</v>
          </cell>
          <cell r="O16" t="str">
            <v>취업형</v>
          </cell>
          <cell r="P16">
            <v>2</v>
          </cell>
          <cell r="Q16">
            <v>2</v>
          </cell>
        </row>
        <row r="17">
          <cell r="D17" t="str">
            <v>백산마을(백산두레영농조합법인)</v>
          </cell>
          <cell r="E17" t="str">
            <v>밀양시</v>
          </cell>
          <cell r="F17" t="str">
            <v>신종완</v>
          </cell>
          <cell r="G17" t="str">
            <v>884-87-00016</v>
          </cell>
          <cell r="I17" t="str">
            <v>마을기업</v>
          </cell>
          <cell r="J17" t="str">
            <v>경남 밀양시 하남읍 백산로 292-10</v>
          </cell>
          <cell r="K17" t="str">
            <v>010-9298-2449</v>
          </cell>
          <cell r="L17" t="str">
            <v>055-391-5084</v>
          </cell>
          <cell r="M17" t="str">
            <v>backsandure@naver.com</v>
          </cell>
          <cell r="N17">
            <v>2</v>
          </cell>
          <cell r="O17" t="str">
            <v>취업형</v>
          </cell>
          <cell r="P17">
            <v>2</v>
          </cell>
          <cell r="Q17">
            <v>2</v>
          </cell>
        </row>
        <row r="18">
          <cell r="D18" t="str">
            <v>울림사회적협동조합</v>
          </cell>
          <cell r="E18" t="str">
            <v>사천시</v>
          </cell>
          <cell r="F18" t="str">
            <v>안현문</v>
          </cell>
          <cell r="G18" t="str">
            <v>220-82-11596</v>
          </cell>
          <cell r="I18" t="str">
            <v>사회적협동조합</v>
          </cell>
          <cell r="J18" t="str">
            <v>경남 사천시 사천읍 운동장길 32</v>
          </cell>
          <cell r="K18" t="str">
            <v>010-9939-6551</v>
          </cell>
          <cell r="L18" t="str">
            <v>055-854-1016</v>
          </cell>
          <cell r="M18" t="str">
            <v>woollim4000@naver.com</v>
          </cell>
          <cell r="N18">
            <v>2</v>
          </cell>
          <cell r="O18" t="str">
            <v>취업형</v>
          </cell>
          <cell r="P18">
            <v>2</v>
          </cell>
          <cell r="Q18">
            <v>2</v>
          </cell>
        </row>
        <row r="19">
          <cell r="D19" t="str">
            <v>(산청)누리협동조합</v>
          </cell>
          <cell r="E19" t="str">
            <v>산청군</v>
          </cell>
          <cell r="F19" t="str">
            <v>강은정</v>
          </cell>
          <cell r="G19" t="str">
            <v>691-86-02661</v>
          </cell>
          <cell r="I19" t="str">
            <v>협동조합</v>
          </cell>
          <cell r="J19" t="str">
            <v>경남 산청군 단성면 목화로 474번길 14-2</v>
          </cell>
          <cell r="K19" t="str">
            <v>010-4568-9611</v>
          </cell>
          <cell r="M19" t="str">
            <v>bekma9611@hanmail.net</v>
          </cell>
          <cell r="N19">
            <v>2</v>
          </cell>
          <cell r="O19" t="str">
            <v>취업형</v>
          </cell>
          <cell r="P19">
            <v>2</v>
          </cell>
          <cell r="Q19">
            <v>0</v>
          </cell>
        </row>
        <row r="20">
          <cell r="D20" t="str">
            <v>양산에이아이메타에듀사회적협동조합</v>
          </cell>
          <cell r="E20" t="str">
            <v>양산시</v>
          </cell>
          <cell r="F20" t="str">
            <v>신경진</v>
          </cell>
          <cell r="G20" t="str">
            <v>711-82-00713</v>
          </cell>
          <cell r="I20" t="str">
            <v>사회적협동조합</v>
          </cell>
          <cell r="J20" t="str">
            <v>경남 양산시 삼동1길 4, 2층</v>
          </cell>
          <cell r="K20" t="str">
            <v>010-4858-2372</v>
          </cell>
          <cell r="L20" t="str">
            <v>055-912-2373</v>
          </cell>
          <cell r="M20" t="str">
            <v>skjin1021@naver.com</v>
          </cell>
          <cell r="N20">
            <v>3</v>
          </cell>
          <cell r="O20" t="str">
            <v>취업형</v>
          </cell>
          <cell r="P20">
            <v>3</v>
          </cell>
          <cell r="Q20">
            <v>3</v>
          </cell>
        </row>
        <row r="21">
          <cell r="D21" t="str">
            <v>양산뇌병변장애인인권협회</v>
          </cell>
          <cell r="E21" t="str">
            <v>양산시</v>
          </cell>
          <cell r="F21" t="str">
            <v xml:space="preserve"> 나승기</v>
          </cell>
          <cell r="G21" t="str">
            <v>118-82-64602</v>
          </cell>
          <cell r="I21" t="str">
            <v>비영리법인</v>
          </cell>
          <cell r="J21" t="str">
            <v>경남 양산시 중앙우회로 150, 3층</v>
          </cell>
          <cell r="K21" t="str">
            <v>010-2720-5133</v>
          </cell>
          <cell r="L21" t="str">
            <v>070-8800-5133</v>
          </cell>
          <cell r="M21" t="str">
            <v>aa6346aa@daum.net</v>
          </cell>
          <cell r="N21">
            <v>2</v>
          </cell>
          <cell r="O21" t="str">
            <v>취업형</v>
          </cell>
          <cell r="P21">
            <v>2</v>
          </cell>
          <cell r="Q21">
            <v>1</v>
          </cell>
        </row>
        <row r="22">
          <cell r="D22" t="str">
            <v>미예림사회적협동조합</v>
          </cell>
          <cell r="E22" t="str">
            <v>양산시</v>
          </cell>
          <cell r="F22" t="str">
            <v>변혜영</v>
          </cell>
          <cell r="G22" t="str">
            <v>671-82-00642</v>
          </cell>
          <cell r="I22" t="str">
            <v>사회적협동조합</v>
          </cell>
          <cell r="J22" t="str">
            <v>경남 양산시 덕계회야길3(덕계동)</v>
          </cell>
          <cell r="K22" t="str">
            <v>010-8319-9188</v>
          </cell>
          <cell r="L22" t="str">
            <v>055-362-9188</v>
          </cell>
          <cell r="M22" t="str">
            <v>yrim0313k@daum.net</v>
          </cell>
          <cell r="N22">
            <v>3</v>
          </cell>
          <cell r="O22" t="str">
            <v>취업형</v>
          </cell>
          <cell r="P22">
            <v>3</v>
          </cell>
          <cell r="Q22">
            <v>2</v>
          </cell>
        </row>
        <row r="23">
          <cell r="D23" t="str">
            <v>양산로컬푸드협동조합</v>
          </cell>
          <cell r="E23" t="str">
            <v>양산시</v>
          </cell>
          <cell r="F23" t="str">
            <v>장효창</v>
          </cell>
          <cell r="G23" t="str">
            <v>522-81-03485</v>
          </cell>
          <cell r="I23" t="str">
            <v>협동조합</v>
          </cell>
          <cell r="J23" t="str">
            <v>경남 양산시 양주로 39, 상가동 105호</v>
          </cell>
          <cell r="K23" t="str">
            <v>010-8539-2541</v>
          </cell>
          <cell r="L23" t="str">
            <v>010-8539-2541</v>
          </cell>
          <cell r="M23" t="str">
            <v>yslocalfood@naver.com</v>
          </cell>
          <cell r="N23">
            <v>2</v>
          </cell>
          <cell r="O23" t="str">
            <v>일자리창조형</v>
          </cell>
          <cell r="P23">
            <v>2</v>
          </cell>
          <cell r="Q23">
            <v>0</v>
          </cell>
        </row>
        <row r="24">
          <cell r="D24" t="str">
            <v>모아사회적협동조합</v>
          </cell>
          <cell r="E24" t="str">
            <v>의령군</v>
          </cell>
          <cell r="F24" t="str">
            <v>심길화</v>
          </cell>
          <cell r="G24" t="str">
            <v>116-82-40021</v>
          </cell>
          <cell r="I24" t="str">
            <v>사회적협동조합</v>
          </cell>
          <cell r="J24" t="str">
            <v>경남 의령군 의령읍 의병로8길 31</v>
          </cell>
          <cell r="K24" t="str">
            <v>010-2740-9427</v>
          </cell>
          <cell r="L24" t="str">
            <v>055-574-9427</v>
          </cell>
          <cell r="M24" t="str">
            <v>moa9427@naver.com</v>
          </cell>
          <cell r="N24">
            <v>1</v>
          </cell>
          <cell r="O24" t="str">
            <v>취업형</v>
          </cell>
          <cell r="P24">
            <v>1</v>
          </cell>
          <cell r="Q24">
            <v>1</v>
          </cell>
        </row>
        <row r="25">
          <cell r="D25" t="str">
            <v>도담사회적협동조합</v>
          </cell>
          <cell r="E25" t="str">
            <v>진주시</v>
          </cell>
          <cell r="F25" t="str">
            <v>이혜진</v>
          </cell>
          <cell r="G25" t="str">
            <v>861-82-00809</v>
          </cell>
          <cell r="I25" t="str">
            <v>협동조합</v>
          </cell>
          <cell r="J25" t="str">
            <v>경남 진주시 진산로9번길 13-4(옥봉루)</v>
          </cell>
          <cell r="K25" t="str">
            <v>010-2446-3956</v>
          </cell>
          <cell r="L25" t="str">
            <v>055-741-6363</v>
          </cell>
          <cell r="M25" t="str">
            <v>dodam9545@naver.com</v>
          </cell>
          <cell r="N25">
            <v>4</v>
          </cell>
          <cell r="O25" t="str">
            <v>일자리창조형</v>
          </cell>
          <cell r="P25">
            <v>4</v>
          </cell>
          <cell r="Q25">
            <v>4</v>
          </cell>
        </row>
        <row r="26">
          <cell r="D26" t="str">
            <v>사회적협동조합휴먼앤러브</v>
          </cell>
          <cell r="E26" t="str">
            <v>진주시</v>
          </cell>
          <cell r="F26" t="str">
            <v>김재규</v>
          </cell>
          <cell r="G26" t="str">
            <v>427-82-00384</v>
          </cell>
          <cell r="I26" t="str">
            <v>사회적협동조합</v>
          </cell>
          <cell r="J26" t="str">
            <v>경남 진주시 동진로 221(상대동, 최신빌딩 3층)</v>
          </cell>
          <cell r="K26" t="str">
            <v>010-8612-2266</v>
          </cell>
          <cell r="L26" t="str">
            <v>055-763-1663/055-745-1867</v>
          </cell>
          <cell r="M26" t="str">
            <v>jinju262@naver.com</v>
          </cell>
          <cell r="N26">
            <v>1</v>
          </cell>
          <cell r="O26" t="str">
            <v>취업형</v>
          </cell>
          <cell r="P26">
            <v>1</v>
          </cell>
          <cell r="Q26">
            <v>0</v>
          </cell>
        </row>
        <row r="27">
          <cell r="D27" t="str">
            <v>사회적협동조합다한</v>
          </cell>
          <cell r="E27" t="str">
            <v>창원시</v>
          </cell>
          <cell r="F27" t="str">
            <v>변상현</v>
          </cell>
          <cell r="G27" t="str">
            <v>442-82-00457</v>
          </cell>
          <cell r="I27" t="str">
            <v>사회적협동조합</v>
          </cell>
          <cell r="J27" t="str">
            <v>경남 창원시 진해구 용원로31, 401호</v>
          </cell>
          <cell r="K27" t="str">
            <v>010-6552-0696</v>
          </cell>
          <cell r="L27" t="str">
            <v>055-552-9915</v>
          </cell>
          <cell r="M27" t="str">
            <v>dahan623@daum.net</v>
          </cell>
          <cell r="N27">
            <v>1</v>
          </cell>
          <cell r="O27" t="str">
            <v>취업형</v>
          </cell>
          <cell r="P27">
            <v>1</v>
          </cell>
          <cell r="Q27">
            <v>1</v>
          </cell>
        </row>
        <row r="28">
          <cell r="D28" t="str">
            <v>새미래행복교육사회적협동조합</v>
          </cell>
          <cell r="E28" t="str">
            <v>창원시</v>
          </cell>
          <cell r="F28" t="str">
            <v>조완제</v>
          </cell>
          <cell r="G28" t="str">
            <v>565-82-00274</v>
          </cell>
          <cell r="I28" t="str">
            <v>사회적협동조합</v>
          </cell>
          <cell r="J28" t="str">
            <v>경남 창원시 의창구 태복산로 3번길 5,2층</v>
          </cell>
          <cell r="K28" t="str">
            <v>010-2354-9503</v>
          </cell>
          <cell r="L28" t="str">
            <v>055-237-0414/055-266-8680</v>
          </cell>
          <cell r="M28" t="str">
            <v>greenyhs@daum.net</v>
          </cell>
          <cell r="N28">
            <v>2</v>
          </cell>
          <cell r="O28" t="str">
            <v>취업형</v>
          </cell>
          <cell r="P28">
            <v>2</v>
          </cell>
          <cell r="Q28">
            <v>1</v>
          </cell>
        </row>
        <row r="29">
          <cell r="D29" t="str">
            <v>소계마을관리사회적협동조합</v>
          </cell>
          <cell r="E29" t="str">
            <v>창원시</v>
          </cell>
          <cell r="F29" t="str">
            <v>하대경</v>
          </cell>
          <cell r="G29" t="str">
            <v>447-88-02530</v>
          </cell>
          <cell r="I29" t="str">
            <v>사회적협동조합</v>
          </cell>
          <cell r="J29" t="str">
            <v>경남 창원시 의창구 금강로 355번길 31</v>
          </cell>
          <cell r="K29" t="str">
            <v>010-3586-7240</v>
          </cell>
          <cell r="L29" t="str">
            <v>055-716-9808</v>
          </cell>
          <cell r="M29" t="str">
            <v>oullim9808@naver.com</v>
          </cell>
          <cell r="N29">
            <v>1</v>
          </cell>
          <cell r="O29" t="str">
            <v>취업형</v>
          </cell>
          <cell r="P29">
            <v>1</v>
          </cell>
          <cell r="Q29">
            <v>1</v>
          </cell>
        </row>
        <row r="30">
          <cell r="D30" t="str">
            <v>어반시드디자인협동조합</v>
          </cell>
          <cell r="E30" t="str">
            <v>창원시</v>
          </cell>
          <cell r="F30" t="str">
            <v>김근수</v>
          </cell>
          <cell r="G30" t="str">
            <v>273-81-01076</v>
          </cell>
          <cell r="I30" t="str">
            <v>마을기업</v>
          </cell>
          <cell r="J30" t="str">
            <v>경남 창원시 의창구 평산로33 신화더플렉스시티 526호</v>
          </cell>
          <cell r="K30" t="str">
            <v>010-9331-3954</v>
          </cell>
          <cell r="M30" t="str">
            <v>urbancoop@daum.net</v>
          </cell>
          <cell r="N30">
            <v>1</v>
          </cell>
          <cell r="O30" t="str">
            <v>취업형</v>
          </cell>
          <cell r="P30">
            <v>1</v>
          </cell>
          <cell r="Q30">
            <v>1</v>
          </cell>
        </row>
        <row r="31">
          <cell r="D31" t="str">
            <v>에프식스사회적협동조합</v>
          </cell>
          <cell r="E31" t="str">
            <v>창원시</v>
          </cell>
          <cell r="F31" t="str">
            <v>이수정</v>
          </cell>
          <cell r="G31" t="str">
            <v>711-82-00727</v>
          </cell>
          <cell r="I31" t="str">
            <v>사회적협동조합</v>
          </cell>
          <cell r="J31" t="str">
            <v>경남 창원시 성산구 창원대로 524, 511호(대원동)</v>
          </cell>
          <cell r="K31" t="str">
            <v>010-6426-1028</v>
          </cell>
          <cell r="M31" t="str">
            <v>sj5925@naver.com</v>
          </cell>
          <cell r="N31">
            <v>1</v>
          </cell>
          <cell r="O31" t="str">
            <v>취업형</v>
          </cell>
          <cell r="P31">
            <v>1</v>
          </cell>
          <cell r="Q31">
            <v>1</v>
          </cell>
        </row>
        <row r="32">
          <cell r="D32" t="str">
            <v>날개사회적협동조합</v>
          </cell>
          <cell r="E32" t="str">
            <v>창원시</v>
          </cell>
          <cell r="F32" t="str">
            <v>장영희</v>
          </cell>
          <cell r="G32" t="str">
            <v>680-82-00122</v>
          </cell>
          <cell r="I32" t="str">
            <v>사회적협동조합</v>
          </cell>
          <cell r="J32" t="str">
            <v>경남 창원시 마산합포구 3.15대로 28, 1층</v>
          </cell>
          <cell r="K32" t="str">
            <v>010-6665-9800</v>
          </cell>
          <cell r="L32" t="str">
            <v>055-221-2202</v>
          </cell>
          <cell r="M32" t="str">
            <v>nalgae2202@daum.net</v>
          </cell>
          <cell r="N32">
            <v>2</v>
          </cell>
          <cell r="O32" t="str">
            <v>취업형</v>
          </cell>
          <cell r="P32">
            <v>2</v>
          </cell>
          <cell r="Q32">
            <v>0</v>
          </cell>
        </row>
        <row r="33">
          <cell r="D33" t="str">
            <v>더클사회적협동조합</v>
          </cell>
          <cell r="E33" t="str">
            <v>창원시</v>
          </cell>
          <cell r="F33" t="str">
            <v>정연진</v>
          </cell>
          <cell r="G33" t="str">
            <v>501-82-49782</v>
          </cell>
          <cell r="I33" t="str">
            <v>사회적협동조합</v>
          </cell>
          <cell r="J33" t="str">
            <v>경남 창원시 마디미로 61 위드빌딩 9층</v>
          </cell>
          <cell r="K33" t="str">
            <v>010-5665-8560</v>
          </cell>
          <cell r="L33" t="str">
            <v>010-5665-8560</v>
          </cell>
          <cell r="M33" t="str">
            <v>yeonjin_pro@naver.com</v>
          </cell>
          <cell r="N33">
            <v>4</v>
          </cell>
          <cell r="O33" t="str">
            <v>취업형</v>
          </cell>
          <cell r="P33">
            <v>4</v>
          </cell>
          <cell r="Q33">
            <v>1</v>
          </cell>
        </row>
        <row r="34">
          <cell r="D34" t="str">
            <v>에스엔티(SNT)창의교육사회적협동조합</v>
          </cell>
          <cell r="E34" t="str">
            <v>창원시</v>
          </cell>
          <cell r="F34" t="str">
            <v>정민호</v>
          </cell>
          <cell r="G34" t="str">
            <v>589-82-00232</v>
          </cell>
          <cell r="I34" t="str">
            <v>사회적협동조합</v>
          </cell>
          <cell r="J34" t="str">
            <v>경남 창원시 마산합포구 3.15대로 185, 302</v>
          </cell>
          <cell r="K34" t="str">
            <v>010-3235-2565</v>
          </cell>
          <cell r="M34" t="str">
            <v>snt_edu@naver.com</v>
          </cell>
          <cell r="N34">
            <v>4</v>
          </cell>
          <cell r="O34" t="str">
            <v>취업형</v>
          </cell>
          <cell r="P34">
            <v>4</v>
          </cell>
          <cell r="Q34">
            <v>1</v>
          </cell>
        </row>
        <row r="35">
          <cell r="D35" t="str">
            <v>나눔재가센터사회적협동조합</v>
          </cell>
          <cell r="E35" t="str">
            <v>통영시</v>
          </cell>
          <cell r="F35" t="str">
            <v>박수진</v>
          </cell>
          <cell r="G35" t="str">
            <v>331-82-00308</v>
          </cell>
          <cell r="I35" t="str">
            <v>사회적협동조합</v>
          </cell>
          <cell r="J35" t="str">
            <v>경남 통영시 여황로 125 (도천동)</v>
          </cell>
          <cell r="K35" t="str">
            <v>010-5119-4556</v>
          </cell>
          <cell r="L35" t="str">
            <v>055-649-4556</v>
          </cell>
          <cell r="M35" t="str">
            <v>nanumsocial4556@naver.com</v>
          </cell>
          <cell r="N35">
            <v>2</v>
          </cell>
          <cell r="O35" t="str">
            <v>취업형</v>
          </cell>
          <cell r="P35">
            <v>2</v>
          </cell>
          <cell r="Q35">
            <v>0</v>
          </cell>
        </row>
        <row r="36">
          <cell r="D36" t="str">
            <v>멘데마을관리사회적협동조합</v>
          </cell>
          <cell r="E36" t="str">
            <v>통영시</v>
          </cell>
          <cell r="F36" t="str">
            <v>박원순</v>
          </cell>
          <cell r="G36" t="str">
            <v>586-82-00607</v>
          </cell>
          <cell r="I36" t="str">
            <v>협동조합</v>
          </cell>
          <cell r="J36" t="str">
            <v>경남 통영시 망일1길 1-20</v>
          </cell>
          <cell r="K36" t="str">
            <v>010-2789-5318</v>
          </cell>
          <cell r="M36" t="str">
            <v>mendecoop@naver.com</v>
          </cell>
          <cell r="N36">
            <v>1</v>
          </cell>
          <cell r="O36" t="str">
            <v>취업형</v>
          </cell>
          <cell r="P36">
            <v>1</v>
          </cell>
          <cell r="Q36">
            <v>0</v>
          </cell>
        </row>
        <row r="37">
          <cell r="D37" t="str">
            <v>(하동)누리협동조합</v>
          </cell>
          <cell r="E37" t="str">
            <v>하동군</v>
          </cell>
          <cell r="F37" t="str">
            <v>이명일</v>
          </cell>
          <cell r="G37" t="str">
            <v>526-81-03153</v>
          </cell>
          <cell r="I37" t="str">
            <v>협동조합</v>
          </cell>
          <cell r="J37" t="str">
            <v>경남 하동군 민다리길 66</v>
          </cell>
          <cell r="K37" t="str">
            <v>010-2562-2402</v>
          </cell>
          <cell r="M37" t="str">
            <v>mlee2402@naver.com</v>
          </cell>
          <cell r="N37">
            <v>1</v>
          </cell>
          <cell r="O37" t="str">
            <v>취업형</v>
          </cell>
          <cell r="P37">
            <v>1</v>
          </cell>
          <cell r="Q37">
            <v>1</v>
          </cell>
        </row>
        <row r="38">
          <cell r="D38" t="str">
            <v>아라씨앗드리공동체영농조합법인</v>
          </cell>
          <cell r="E38" t="str">
            <v>함안군</v>
          </cell>
          <cell r="F38" t="str">
            <v>김순연</v>
          </cell>
          <cell r="G38" t="str">
            <v>608-81-93336</v>
          </cell>
          <cell r="I38" t="str">
            <v>마을기업</v>
          </cell>
          <cell r="J38" t="str">
            <v>경남 함안군 여항면 주동1길 125-2</v>
          </cell>
          <cell r="K38" t="str">
            <v>010-9839-6471</v>
          </cell>
          <cell r="M38" t="str">
            <v>jandak-mi@hanmail.net</v>
          </cell>
          <cell r="N38">
            <v>1</v>
          </cell>
          <cell r="O38" t="str">
            <v>취업형</v>
          </cell>
          <cell r="P38">
            <v>1</v>
          </cell>
          <cell r="Q38">
            <v>0</v>
          </cell>
        </row>
        <row r="39">
          <cell r="D39" t="str">
            <v>주식회사알리제</v>
          </cell>
          <cell r="E39" t="str">
            <v>함안군</v>
          </cell>
          <cell r="F39" t="str">
            <v>전경옥</v>
          </cell>
          <cell r="G39" t="str">
            <v>136-81-36903</v>
          </cell>
          <cell r="I39" t="str">
            <v>마을기업</v>
          </cell>
          <cell r="J39" t="str">
            <v>경남 함안군 가야읍 함안대로 517, 1동 3층 301호</v>
          </cell>
          <cell r="K39" t="str">
            <v>010-6856-5176</v>
          </cell>
          <cell r="L39" t="str">
            <v>055-800-7773</v>
          </cell>
          <cell r="M39" t="str">
            <v>synergylab_@naver.com</v>
          </cell>
          <cell r="N39">
            <v>2</v>
          </cell>
          <cell r="O39" t="str">
            <v>취업형</v>
          </cell>
          <cell r="P39">
            <v>2</v>
          </cell>
          <cell r="Q39">
            <v>0</v>
          </cell>
        </row>
        <row r="40">
          <cell r="D40" t="str">
            <v>삼산골푸드영농조합법인</v>
          </cell>
          <cell r="E40" t="str">
            <v>합천군</v>
          </cell>
          <cell r="F40" t="str">
            <v>황세경</v>
          </cell>
          <cell r="G40" t="str">
            <v>546-81-02124</v>
          </cell>
          <cell r="I40" t="str">
            <v>마을기업</v>
          </cell>
          <cell r="J40" t="str">
            <v>경남 함천군 대병면 장단3길 89</v>
          </cell>
          <cell r="K40" t="str">
            <v>010-6519-4203</v>
          </cell>
          <cell r="L40" t="str">
            <v>055-932-8777</v>
          </cell>
          <cell r="M40" t="str">
            <v>hcjhss@hanmail.net</v>
          </cell>
          <cell r="N40">
            <v>1</v>
          </cell>
          <cell r="O40" t="str">
            <v>취업형</v>
          </cell>
          <cell r="P40">
            <v>1</v>
          </cell>
          <cell r="Q40">
            <v>0</v>
          </cell>
        </row>
        <row r="41">
          <cell r="D41" t="str">
            <v>영농조합법인가호</v>
          </cell>
          <cell r="E41" t="str">
            <v>합천군</v>
          </cell>
          <cell r="F41" t="str">
            <v>류해인</v>
          </cell>
          <cell r="G41" t="str">
            <v>611-81-21411</v>
          </cell>
          <cell r="I41" t="str">
            <v>마을기업</v>
          </cell>
          <cell r="J41" t="str">
            <v>경남 합천군 용주면 가호길148-18</v>
          </cell>
          <cell r="K41" t="str">
            <v>010-8519-8475</v>
          </cell>
          <cell r="M41" t="str">
            <v>68jeng@hanmail.net</v>
          </cell>
          <cell r="N41">
            <v>2</v>
          </cell>
          <cell r="O41" t="str">
            <v>취업형</v>
          </cell>
          <cell r="P41">
            <v>1</v>
          </cell>
          <cell r="Q41">
            <v>0</v>
          </cell>
        </row>
        <row r="42">
          <cell r="D42" t="str">
            <v>망치몽돌협동조합</v>
          </cell>
          <cell r="E42" t="str">
            <v>거제시</v>
          </cell>
          <cell r="F42" t="str">
            <v>김해진</v>
          </cell>
          <cell r="G42" t="str">
            <v>880-88-03624</v>
          </cell>
          <cell r="I42" t="str">
            <v>협동조합</v>
          </cell>
          <cell r="J42" t="str">
            <v>경남 거제시 일운면 망치4길 2</v>
          </cell>
          <cell r="K42" t="str">
            <v>010-3531-2468</v>
          </cell>
          <cell r="M42" t="str">
            <v>happykmj2468@kakao.com</v>
          </cell>
          <cell r="N42">
            <v>2</v>
          </cell>
          <cell r="O42" t="str">
            <v>취업형</v>
          </cell>
          <cell r="P42">
            <v>2</v>
          </cell>
          <cell r="Q42">
            <v>0</v>
          </cell>
        </row>
        <row r="43">
          <cell r="D43" t="str">
            <v>옥포행복마을관리사회적협동조합</v>
          </cell>
          <cell r="E43" t="str">
            <v>거제시</v>
          </cell>
          <cell r="F43" t="str">
            <v>이수영</v>
          </cell>
          <cell r="G43" t="str">
            <v>290-82-00633</v>
          </cell>
          <cell r="I43" t="str">
            <v>사회적협동조합</v>
          </cell>
          <cell r="J43" t="str">
            <v>경남 거제시 옥포대첩로 4길 33 옥빛채 2층</v>
          </cell>
          <cell r="K43" t="str">
            <v>010-9323-3919</v>
          </cell>
          <cell r="L43" t="str">
            <v>010-3840-1585</v>
          </cell>
          <cell r="M43" t="str">
            <v>okpohappycoop@naver.com</v>
          </cell>
          <cell r="N43">
            <v>1</v>
          </cell>
          <cell r="O43" t="str">
            <v>취업형</v>
          </cell>
          <cell r="P43">
            <v>1</v>
          </cell>
          <cell r="Q43">
            <v>0</v>
          </cell>
        </row>
        <row r="44">
          <cell r="D44" t="str">
            <v>거류지역아동센터</v>
          </cell>
          <cell r="E44" t="str">
            <v>고성군</v>
          </cell>
          <cell r="F44" t="str">
            <v>이장규</v>
          </cell>
          <cell r="G44" t="str">
            <v>183-82-00562</v>
          </cell>
          <cell r="H44" t="str">
            <v>652-82-00544-0</v>
          </cell>
          <cell r="I44" t="str">
            <v>사회적협동조합</v>
          </cell>
          <cell r="J44" t="str">
            <v>경남 고성군 거류면 거류로 651, 2층</v>
          </cell>
          <cell r="K44" t="str">
            <v>010-8101-6980</v>
          </cell>
          <cell r="L44" t="str">
            <v>055-674-6980</v>
          </cell>
          <cell r="M44" t="str">
            <v>geo.0214@daum.net</v>
          </cell>
          <cell r="N44">
            <v>1</v>
          </cell>
          <cell r="O44" t="str">
            <v>취업형</v>
          </cell>
          <cell r="P44">
            <v>1</v>
          </cell>
          <cell r="Q44">
            <v>0</v>
          </cell>
        </row>
        <row r="45">
          <cell r="D45" t="str">
            <v>남해상주동고동락협동조합</v>
          </cell>
          <cell r="E45" t="str">
            <v>남해군</v>
          </cell>
          <cell r="F45" t="str">
            <v>이종수</v>
          </cell>
          <cell r="G45" t="str">
            <v>153-87-00829</v>
          </cell>
          <cell r="I45" t="str">
            <v>협동조합</v>
          </cell>
          <cell r="J45" t="str">
            <v>경남 남해군 상주면 남해대로 697번길 10</v>
          </cell>
          <cell r="L45" t="str">
            <v>055-862-0423</v>
          </cell>
          <cell r="M45" t="str">
            <v>sangjucoop@gmail.com</v>
          </cell>
          <cell r="N45">
            <v>1</v>
          </cell>
          <cell r="O45" t="str">
            <v>취업형</v>
          </cell>
          <cell r="P45">
            <v>1</v>
          </cell>
          <cell r="Q45">
            <v>0</v>
          </cell>
        </row>
        <row r="46">
          <cell r="D46" t="str">
            <v>다시봄사회적협동조합</v>
          </cell>
          <cell r="E46" t="str">
            <v>사천시</v>
          </cell>
          <cell r="F46" t="str">
            <v>김은옥</v>
          </cell>
          <cell r="G46" t="str">
            <v>672-82-00738</v>
          </cell>
          <cell r="I46" t="str">
            <v>사회적협동조합</v>
          </cell>
          <cell r="J46" t="str">
            <v>경남 사천시 용강주공로 3-7</v>
          </cell>
          <cell r="K46" t="str">
            <v>010-3562-1416</v>
          </cell>
          <cell r="L46" t="str">
            <v>055-855-4022</v>
          </cell>
          <cell r="M46" t="str">
            <v>dasibom2025@daum.net</v>
          </cell>
          <cell r="N46">
            <v>2</v>
          </cell>
          <cell r="O46" t="str">
            <v>취업형</v>
          </cell>
          <cell r="P46">
            <v>2</v>
          </cell>
          <cell r="Q46">
            <v>0</v>
          </cell>
        </row>
        <row r="47">
          <cell r="D47" t="str">
            <v>나눔과돌봄사회적협동조합</v>
          </cell>
          <cell r="E47" t="str">
            <v>양산시</v>
          </cell>
          <cell r="F47" t="str">
            <v>김선희</v>
          </cell>
          <cell r="G47" t="str">
            <v>621-82-14030</v>
          </cell>
          <cell r="I47" t="str">
            <v>사회적협동조합</v>
          </cell>
          <cell r="J47" t="str">
            <v>경남 양산시 중앙로36, 1동 201호(다방동)</v>
          </cell>
          <cell r="K47" t="str">
            <v>010-6522-6998</v>
          </cell>
          <cell r="L47" t="str">
            <v>055-383-3147</v>
          </cell>
          <cell r="M47" t="str">
            <v>nanum3147@naver.com</v>
          </cell>
          <cell r="N47">
            <v>2</v>
          </cell>
          <cell r="O47" t="str">
            <v>취업형</v>
          </cell>
          <cell r="P47">
            <v>2</v>
          </cell>
          <cell r="Q47">
            <v>0</v>
          </cell>
        </row>
        <row r="48">
          <cell r="D48" t="str">
            <v>양산공연문화예술협동조합</v>
          </cell>
          <cell r="E48" t="str">
            <v>양산시</v>
          </cell>
          <cell r="F48" t="str">
            <v>김정묵</v>
          </cell>
          <cell r="G48" t="str">
            <v>667-81-01965</v>
          </cell>
          <cell r="I48" t="str">
            <v>협동조합</v>
          </cell>
          <cell r="J48" t="str">
            <v>경남 양산시 물금읍 증산역로 163, 3층 301호</v>
          </cell>
          <cell r="K48" t="str">
            <v>010-4913-9902</v>
          </cell>
          <cell r="M48" t="str">
            <v>kjm7612@hanmail.net</v>
          </cell>
          <cell r="N48">
            <v>4</v>
          </cell>
          <cell r="O48" t="str">
            <v>취업형</v>
          </cell>
          <cell r="P48">
            <v>4</v>
          </cell>
          <cell r="Q48">
            <v>0</v>
          </cell>
        </row>
        <row r="49">
          <cell r="D49" t="str">
            <v>오름동행협동조합</v>
          </cell>
          <cell r="E49" t="str">
            <v>양산시</v>
          </cell>
          <cell r="F49" t="str">
            <v>성기원</v>
          </cell>
          <cell r="G49" t="str">
            <v>344-88-02298</v>
          </cell>
          <cell r="I49" t="str">
            <v>협동조합</v>
          </cell>
          <cell r="J49" t="str">
            <v>경남 양산시 물금읍 부산대학로122, 일루아샾 9층 901호</v>
          </cell>
          <cell r="K49" t="str">
            <v>010-7677-1786</v>
          </cell>
          <cell r="L49" t="str">
            <v>010-7307-4264</v>
          </cell>
          <cell r="M49" t="str">
            <v>jjang1786x@naver.com</v>
          </cell>
          <cell r="N49">
            <v>1</v>
          </cell>
          <cell r="O49" t="str">
            <v>취업형</v>
          </cell>
          <cell r="P49">
            <v>1</v>
          </cell>
          <cell r="Q49">
            <v>0</v>
          </cell>
        </row>
        <row r="50">
          <cell r="D50" t="str">
            <v>나루마을영농조합법인</v>
          </cell>
          <cell r="E50" t="str">
            <v>의령군</v>
          </cell>
          <cell r="F50" t="str">
            <v>신기종</v>
          </cell>
          <cell r="G50" t="str">
            <v>608-86-05458</v>
          </cell>
          <cell r="I50" t="str">
            <v>마을기업</v>
          </cell>
          <cell r="J50" t="str">
            <v>경남 의령군 화정면 화정로 687</v>
          </cell>
          <cell r="K50" t="str">
            <v>010-9309-8786</v>
          </cell>
          <cell r="M50" t="str">
            <v>naru60886@naver.com</v>
          </cell>
          <cell r="N50">
            <v>1</v>
          </cell>
          <cell r="O50" t="str">
            <v>취업형</v>
          </cell>
          <cell r="P50">
            <v>1</v>
          </cell>
          <cell r="Q50">
            <v>0</v>
          </cell>
        </row>
        <row r="51">
          <cell r="D51" t="str">
            <v>농업회사법인진양호힐링센터</v>
          </cell>
          <cell r="E51" t="str">
            <v>진주시</v>
          </cell>
          <cell r="F51" t="str">
            <v>윤계자</v>
          </cell>
          <cell r="G51" t="str">
            <v>613-81-64599</v>
          </cell>
          <cell r="I51" t="str">
            <v>마을기업</v>
          </cell>
          <cell r="J51" t="str">
            <v>경남 진주시 대평면 호반로 414-12</v>
          </cell>
          <cell r="K51" t="str">
            <v>010-9236-6454</v>
          </cell>
          <cell r="M51" t="str">
            <v>green64599@naver.com</v>
          </cell>
          <cell r="N51">
            <v>3</v>
          </cell>
          <cell r="O51" t="str">
            <v>취업형</v>
          </cell>
          <cell r="P51">
            <v>3</v>
          </cell>
          <cell r="Q51">
            <v>0</v>
          </cell>
        </row>
        <row r="52">
          <cell r="D52" t="str">
            <v>웅동지역아동센터</v>
          </cell>
          <cell r="E52" t="str">
            <v>창원시</v>
          </cell>
          <cell r="F52" t="str">
            <v>이장규</v>
          </cell>
          <cell r="G52" t="str">
            <v>183-82-00562</v>
          </cell>
          <cell r="H52" t="str">
            <v>501-82-49763-0</v>
          </cell>
          <cell r="I52" t="str">
            <v>사회적협동조합</v>
          </cell>
          <cell r="J52" t="str">
            <v>경남 창원시 진해구 안골로 277번길 17 스타빌 1층</v>
          </cell>
          <cell r="K52" t="str">
            <v>010-5542-2892</v>
          </cell>
          <cell r="L52" t="str">
            <v>070-4109-3929</v>
          </cell>
          <cell r="M52" t="str">
            <v>word10@naver.com</v>
          </cell>
          <cell r="N52">
            <v>1</v>
          </cell>
          <cell r="O52" t="str">
            <v>취업형</v>
          </cell>
          <cell r="P52">
            <v>1</v>
          </cell>
          <cell r="Q52">
            <v>0</v>
          </cell>
        </row>
        <row r="53">
          <cell r="D53" t="str">
            <v>나그리고우리사회적협동조합</v>
          </cell>
          <cell r="E53" t="str">
            <v>창원시</v>
          </cell>
          <cell r="F53" t="str">
            <v>김승재</v>
          </cell>
          <cell r="G53" t="str">
            <v>577-82-00656</v>
          </cell>
          <cell r="I53" t="str">
            <v>사회적협동조합</v>
          </cell>
          <cell r="J53" t="str">
            <v>경남 창원시 마산합포구 허당로 43-1</v>
          </cell>
          <cell r="K53" t="str">
            <v>010-9911-4549</v>
          </cell>
          <cell r="L53" t="str">
            <v>055-224-2102</v>
          </cell>
          <cell r="M53" t="str">
            <v>jj531624@naver.com</v>
          </cell>
          <cell r="N53">
            <v>2</v>
          </cell>
          <cell r="O53" t="str">
            <v>취업형</v>
          </cell>
          <cell r="P53">
            <v>2</v>
          </cell>
          <cell r="Q53">
            <v>0</v>
          </cell>
        </row>
        <row r="54">
          <cell r="D54" t="str">
            <v>사회적협동조합경남이주여성상담소</v>
          </cell>
          <cell r="E54" t="str">
            <v>창원시</v>
          </cell>
          <cell r="F54" t="str">
            <v>이외순</v>
          </cell>
          <cell r="G54" t="str">
            <v>327-82-00503</v>
          </cell>
          <cell r="I54" t="str">
            <v>사회적협동조합</v>
          </cell>
          <cell r="J54" t="str">
            <v>경남 창원시 마산합포구 오동동14길 29, 218호(오동동, 기산상가아파트)</v>
          </cell>
          <cell r="K54" t="str">
            <v>010-5732-1336</v>
          </cell>
          <cell r="L54" t="str">
            <v>055-715-1377</v>
          </cell>
          <cell r="M54" t="str">
            <v>knsd1336@naver.com</v>
          </cell>
          <cell r="N54">
            <v>1</v>
          </cell>
          <cell r="O54" t="str">
            <v>취업형</v>
          </cell>
          <cell r="P54">
            <v>1</v>
          </cell>
          <cell r="Q54">
            <v>0</v>
          </cell>
        </row>
        <row r="55">
          <cell r="D55" t="str">
            <v>사회적협동조합보듬</v>
          </cell>
          <cell r="E55" t="str">
            <v>창원시</v>
          </cell>
          <cell r="F55" t="str">
            <v>김승자</v>
          </cell>
          <cell r="G55" t="str">
            <v>648-82-00429</v>
          </cell>
          <cell r="I55" t="str">
            <v>사회적협동조합</v>
          </cell>
          <cell r="J55" t="str">
            <v>경남 창원시 성산구 대암로 256, 관리동 2층</v>
          </cell>
          <cell r="K55" t="str">
            <v>010-3382-9091</v>
          </cell>
          <cell r="L55" t="str">
            <v>070-4108-8298</v>
          </cell>
          <cell r="M55" t="str">
            <v>aeji9203@hanmail.net</v>
          </cell>
          <cell r="N55">
            <v>2</v>
          </cell>
          <cell r="O55" t="str">
            <v>일자리창조형</v>
          </cell>
          <cell r="P55">
            <v>2</v>
          </cell>
          <cell r="Q55">
            <v>0</v>
          </cell>
        </row>
        <row r="56">
          <cell r="D56" t="str">
            <v>소통과대안협동조합</v>
          </cell>
          <cell r="E56" t="str">
            <v>창원시</v>
          </cell>
          <cell r="F56" t="str">
            <v>허은미</v>
          </cell>
          <cell r="G56" t="str">
            <v>457-88-00989</v>
          </cell>
          <cell r="I56" t="str">
            <v>협동조합</v>
          </cell>
          <cell r="J56" t="str">
            <v>경남 창원시 마산회원구 앵지밭골2길 7</v>
          </cell>
          <cell r="K56" t="str">
            <v>010-6593-7448</v>
          </cell>
          <cell r="L56" t="str">
            <v>055-251-4837</v>
          </cell>
          <cell r="M56" t="str">
            <v>ccl888@daum.net</v>
          </cell>
          <cell r="N56">
            <v>2</v>
          </cell>
          <cell r="O56" t="str">
            <v>취업형</v>
          </cell>
          <cell r="P56">
            <v>2</v>
          </cell>
          <cell r="Q56">
            <v>0</v>
          </cell>
        </row>
        <row r="57">
          <cell r="D57" t="str">
            <v>시민의힘에너지협동조합</v>
          </cell>
          <cell r="E57" t="str">
            <v>창원시</v>
          </cell>
          <cell r="F57" t="str">
            <v>안명선</v>
          </cell>
          <cell r="G57" t="str">
            <v>570-88-01938</v>
          </cell>
          <cell r="I57" t="str">
            <v>협동조합</v>
          </cell>
          <cell r="J57" t="str">
            <v>경남 창원시 성산구 신월로 5번길 28</v>
          </cell>
          <cell r="K57" t="str">
            <v>010-2881-9387</v>
          </cell>
          <cell r="L57" t="str">
            <v>010-2840-9394</v>
          </cell>
          <cell r="M57" t="str">
            <v>greencw21@daum.net</v>
          </cell>
          <cell r="N57">
            <v>1</v>
          </cell>
          <cell r="O57" t="str">
            <v>취업형</v>
          </cell>
          <cell r="P57">
            <v>1</v>
          </cell>
          <cell r="Q57">
            <v>0</v>
          </cell>
        </row>
        <row r="58">
          <cell r="D58" t="str">
            <v>아벤투라협동조합</v>
          </cell>
          <cell r="E58" t="str">
            <v>창원시</v>
          </cell>
          <cell r="F58" t="str">
            <v>김용빈</v>
          </cell>
          <cell r="G58" t="str">
            <v>584-86-01118</v>
          </cell>
          <cell r="I58" t="str">
            <v>협동조합</v>
          </cell>
          <cell r="J58" t="str">
            <v>경남 창원시 의창구 도계로 18번길 16, 105호</v>
          </cell>
          <cell r="K58" t="str">
            <v>010-7413-0410</v>
          </cell>
          <cell r="M58" t="str">
            <v>bhsbhs80@empas.com</v>
          </cell>
          <cell r="N58">
            <v>4</v>
          </cell>
          <cell r="O58" t="str">
            <v>취업형</v>
          </cell>
          <cell r="P58">
            <v>4</v>
          </cell>
          <cell r="Q58">
            <v>0</v>
          </cell>
        </row>
        <row r="59">
          <cell r="D59" t="str">
            <v>온길로지스사회적협동조합</v>
          </cell>
          <cell r="E59" t="str">
            <v>창원시</v>
          </cell>
          <cell r="F59" t="str">
            <v>김미아</v>
          </cell>
          <cell r="G59" t="str">
            <v>649-82-00631</v>
          </cell>
          <cell r="I59" t="str">
            <v>사회적협동조합</v>
          </cell>
          <cell r="J59" t="str">
            <v>경남 창원시 성산구 창원대로 524, 경남사회적경제혁신타운 521호</v>
          </cell>
          <cell r="K59" t="str">
            <v>010-5759-0631</v>
          </cell>
          <cell r="L59" t="str">
            <v>010-4850-9415</v>
          </cell>
          <cell r="M59" t="str">
            <v>onway0804@naver.com</v>
          </cell>
          <cell r="N59">
            <v>1</v>
          </cell>
          <cell r="O59" t="str">
            <v>취업형</v>
          </cell>
          <cell r="P59">
            <v>1</v>
          </cell>
          <cell r="Q59">
            <v>0</v>
          </cell>
        </row>
        <row r="60">
          <cell r="D60" t="str">
            <v>은성사회적협동조합</v>
          </cell>
          <cell r="E60" t="str">
            <v>창원시</v>
          </cell>
          <cell r="F60" t="str">
            <v>안호성</v>
          </cell>
          <cell r="G60" t="str">
            <v>540-82-00542</v>
          </cell>
          <cell r="I60" t="str">
            <v>사회적협동조합</v>
          </cell>
          <cell r="J60" t="str">
            <v>경남 창원시 진해구 웅동로 51번길 24-3, 상가2층</v>
          </cell>
          <cell r="K60" t="str">
            <v>010-2599-8646</v>
          </cell>
          <cell r="L60" t="str">
            <v>055-547-8101</v>
          </cell>
          <cell r="M60" t="str">
            <v>kmk5310@daum.net</v>
          </cell>
          <cell r="N60">
            <v>1</v>
          </cell>
          <cell r="O60" t="str">
            <v>취업형</v>
          </cell>
          <cell r="P60">
            <v>1</v>
          </cell>
          <cell r="Q60">
            <v>0</v>
          </cell>
        </row>
        <row r="61">
          <cell r="D61" t="str">
            <v>정현사회적협동조합</v>
          </cell>
          <cell r="E61" t="str">
            <v>창원시</v>
          </cell>
          <cell r="F61" t="str">
            <v>한연화</v>
          </cell>
          <cell r="G61" t="str">
            <v>376-82-00427</v>
          </cell>
          <cell r="I61" t="str">
            <v>사회적협동조합</v>
          </cell>
          <cell r="J61" t="str">
            <v>경남 창원시 마산합포구 진동면 교동3길 62</v>
          </cell>
          <cell r="K61" t="str">
            <v>010-3433-9901</v>
          </cell>
          <cell r="M61" t="str">
            <v>dusghk8825@hanmail.net</v>
          </cell>
          <cell r="N61">
            <v>3</v>
          </cell>
          <cell r="O61" t="str">
            <v>취업형</v>
          </cell>
          <cell r="P61">
            <v>3</v>
          </cell>
          <cell r="Q61">
            <v>0</v>
          </cell>
        </row>
        <row r="62">
          <cell r="D62" t="str">
            <v>570여행협동조합</v>
          </cell>
          <cell r="E62" t="str">
            <v>통영시</v>
          </cell>
          <cell r="F62" t="str">
            <v>김태곤</v>
          </cell>
          <cell r="G62" t="str">
            <v>282-88-03136</v>
          </cell>
          <cell r="I62" t="str">
            <v>협동조합</v>
          </cell>
          <cell r="J62" t="str">
            <v>경남 통영시 도남로 195, 503호(통영시창업지원센터)</v>
          </cell>
          <cell r="K62" t="str">
            <v>010-9318-4545</v>
          </cell>
          <cell r="L62" t="str">
            <v>010-4552-2542</v>
          </cell>
          <cell r="M62" t="str">
            <v>570travel@naver.com</v>
          </cell>
          <cell r="N62">
            <v>4</v>
          </cell>
          <cell r="O62" t="str">
            <v>취업형</v>
          </cell>
          <cell r="P62">
            <v>4</v>
          </cell>
          <cell r="Q62">
            <v>0</v>
          </cell>
        </row>
        <row r="63">
          <cell r="D63" t="str">
            <v>하동주민공정여행놀루와협동조합</v>
          </cell>
          <cell r="E63" t="str">
            <v>하동군</v>
          </cell>
          <cell r="F63" t="str">
            <v>조문환</v>
          </cell>
          <cell r="G63" t="str">
            <v>204-87-00942</v>
          </cell>
          <cell r="I63" t="str">
            <v>협동조합</v>
          </cell>
          <cell r="J63" t="str">
            <v>경남 하동군 악양면 악양동로 176</v>
          </cell>
          <cell r="K63" t="str">
            <v>010-7155-5160</v>
          </cell>
          <cell r="L63" t="str">
            <v>055-883-6544</v>
          </cell>
          <cell r="M63" t="str">
            <v>wearelocals@nolluwa.com</v>
          </cell>
          <cell r="N63">
            <v>1</v>
          </cell>
          <cell r="O63" t="str">
            <v>취업형</v>
          </cell>
          <cell r="P63">
            <v>1</v>
          </cell>
          <cell r="Q63">
            <v>0</v>
          </cell>
        </row>
        <row r="64">
          <cell r="D64" t="str">
            <v>김해글로벌청년센터사회적협동조합</v>
          </cell>
          <cell r="E64" t="str">
            <v>김해시</v>
          </cell>
          <cell r="F64" t="str">
            <v>손은숙</v>
          </cell>
          <cell r="G64" t="str">
            <v>618-82-05592</v>
          </cell>
          <cell r="I64" t="str">
            <v>사회적협동조합</v>
          </cell>
          <cell r="J64" t="str">
            <v>경남 김해시 진영읍 장등로 78(경남단감원예농협 금병지점 2층)</v>
          </cell>
          <cell r="K64" t="str">
            <v>010-3125-9969</v>
          </cell>
          <cell r="L64" t="str">
            <v>055-345-9682</v>
          </cell>
          <cell r="M64" t="str">
            <v>ggycenter@naver.com</v>
          </cell>
          <cell r="N64">
            <v>2</v>
          </cell>
          <cell r="O64" t="str">
            <v>취업형</v>
          </cell>
          <cell r="P64">
            <v>1</v>
          </cell>
          <cell r="Q64">
            <v>0</v>
          </cell>
        </row>
        <row r="65">
          <cell r="D65" t="str">
            <v>지푸라기협동조합</v>
          </cell>
          <cell r="E65" t="str">
            <v>김해시</v>
          </cell>
          <cell r="F65" t="str">
            <v>박현태</v>
          </cell>
          <cell r="G65" t="str">
            <v>265-87-02493</v>
          </cell>
          <cell r="I65" t="str">
            <v>협동조합</v>
          </cell>
          <cell r="J65" t="str">
            <v>경남 김해시 인제로230번길 46, 삼방어울림센터 3층 301호</v>
          </cell>
          <cell r="K65" t="str">
            <v>010-8579-7105</v>
          </cell>
          <cell r="L65" t="str">
            <v>055-326-1377</v>
          </cell>
          <cell r="M65" t="str">
            <v>pes9698@naver.com</v>
          </cell>
          <cell r="N65">
            <v>1</v>
          </cell>
          <cell r="O65" t="str">
            <v>취업형</v>
          </cell>
          <cell r="P65">
            <v>1</v>
          </cell>
          <cell r="Q65">
            <v>0</v>
          </cell>
        </row>
        <row r="66">
          <cell r="D66" t="str">
            <v>지역농업네트워크경남협동조합</v>
          </cell>
          <cell r="E66" t="str">
            <v>진주시</v>
          </cell>
          <cell r="F66" t="str">
            <v>김원경</v>
          </cell>
          <cell r="G66" t="str">
            <v>788-86-03076</v>
          </cell>
          <cell r="H66" t="str">
            <v>788-86-03076-0</v>
          </cell>
          <cell r="I66" t="str">
            <v>협동조합</v>
          </cell>
          <cell r="J66" t="str">
            <v>경남 진주시 범골로 54번길 30-9, B-1115호</v>
          </cell>
          <cell r="K66" t="str">
            <v>010-4156-0701</v>
          </cell>
          <cell r="L66" t="str">
            <v>055-795-6734</v>
          </cell>
          <cell r="M66" t="str">
            <v>kimms90@ranet.co.kr</v>
          </cell>
          <cell r="N66">
            <v>2</v>
          </cell>
          <cell r="O66" t="str">
            <v>취업형</v>
          </cell>
          <cell r="P66">
            <v>2</v>
          </cell>
          <cell r="Q66">
            <v>0</v>
          </cell>
        </row>
        <row r="67">
          <cell r="D67" t="str">
            <v>진주우리먹거리협동조합진주텃밭</v>
          </cell>
          <cell r="E67" t="str">
            <v>진주시</v>
          </cell>
          <cell r="F67" t="str">
            <v>서현진</v>
          </cell>
          <cell r="G67" t="str">
            <v>613-81-69745</v>
          </cell>
          <cell r="H67" t="str">
            <v>613-81-69745-0</v>
          </cell>
          <cell r="I67" t="str">
            <v>협동조합</v>
          </cell>
          <cell r="J67" t="str">
            <v>경남 진주시 금산면 금산순환로 61,1층</v>
          </cell>
          <cell r="K67" t="str">
            <v>070-4946-3236</v>
          </cell>
          <cell r="L67" t="str">
            <v>055-763-1243</v>
          </cell>
          <cell r="M67" t="str">
            <v>jinjucoop@gmail.com</v>
          </cell>
          <cell r="N67">
            <v>2</v>
          </cell>
          <cell r="O67" t="str">
            <v>취업형</v>
          </cell>
          <cell r="P67">
            <v>2</v>
          </cell>
          <cell r="Q67">
            <v>0</v>
          </cell>
        </row>
        <row r="68">
          <cell r="D68" t="str">
            <v>창녕교하마을관리사회적협동조합</v>
          </cell>
          <cell r="E68" t="str">
            <v>창녕군</v>
          </cell>
          <cell r="F68" t="str">
            <v>김두식</v>
          </cell>
          <cell r="G68" t="str">
            <v>657-82-00651</v>
          </cell>
          <cell r="H68" t="str">
            <v>657-82-00651-0</v>
          </cell>
          <cell r="I68" t="str">
            <v>사회적협동조합</v>
          </cell>
          <cell r="J68" t="str">
            <v>경남 창녕군 창녕읍 옥만길 40, 일자리꿈터</v>
          </cell>
          <cell r="K68" t="str">
            <v>010-2570-2258</v>
          </cell>
          <cell r="L68" t="str">
            <v>010-4573-6010</v>
          </cell>
          <cell r="M68" t="str">
            <v>tnscjf7381@naver.com</v>
          </cell>
          <cell r="N68">
            <v>1</v>
          </cell>
          <cell r="O68" t="str">
            <v>취업형</v>
          </cell>
          <cell r="P68">
            <v>1</v>
          </cell>
          <cell r="Q68">
            <v>0</v>
          </cell>
        </row>
        <row r="69">
          <cell r="D69" t="str">
            <v>허브인우포협동조합</v>
          </cell>
          <cell r="E69" t="str">
            <v>창녕군</v>
          </cell>
          <cell r="F69" t="str">
            <v>남민영</v>
          </cell>
          <cell r="G69" t="str">
            <v>603-81-93063</v>
          </cell>
          <cell r="H69" t="str">
            <v>603-81-93063-0</v>
          </cell>
          <cell r="I69" t="str">
            <v>협동조합</v>
          </cell>
          <cell r="J69" t="str">
            <v>경남 창녕군 창녕읍 온천중앙로 49-15</v>
          </cell>
          <cell r="K69" t="str">
            <v>010-4570-6010</v>
          </cell>
          <cell r="L69" t="str">
            <v>010-4573-6010</v>
          </cell>
          <cell r="M69" t="str">
            <v>ai0240@naver.com</v>
          </cell>
          <cell r="N69">
            <v>1</v>
          </cell>
          <cell r="O69" t="str">
            <v>취업형</v>
          </cell>
          <cell r="P69">
            <v>1</v>
          </cell>
          <cell r="Q69">
            <v>0</v>
          </cell>
        </row>
        <row r="70">
          <cell r="D70" t="str">
            <v>드림사회적협동조합(꿈쟁이)</v>
          </cell>
          <cell r="E70" t="str">
            <v>창원시</v>
          </cell>
          <cell r="F70" t="str">
            <v>오영철</v>
          </cell>
          <cell r="G70" t="str">
            <v>755-82-00523</v>
          </cell>
          <cell r="H70" t="str">
            <v>573-82-00519-0</v>
          </cell>
          <cell r="I70" t="str">
            <v>사회적협동조합</v>
          </cell>
          <cell r="J70" t="str">
            <v>경남 창원시 마산회원구 양덕동16길 29, 경남아파트 1동 102호</v>
          </cell>
          <cell r="K70" t="str">
            <v>010-3922-6661</v>
          </cell>
          <cell r="L70" t="str">
            <v>055-297-8004</v>
          </cell>
          <cell r="M70" t="str">
            <v>anga5353@naver.com</v>
          </cell>
          <cell r="N70">
            <v>1</v>
          </cell>
          <cell r="O70" t="str">
            <v>취업형</v>
          </cell>
          <cell r="P70">
            <v>1</v>
          </cell>
          <cell r="Q70">
            <v>0</v>
          </cell>
        </row>
        <row r="71">
          <cell r="D71" t="str">
            <v>드림사회적협동조합(창원행복한)</v>
          </cell>
          <cell r="E71" t="str">
            <v>창원시</v>
          </cell>
          <cell r="F71" t="str">
            <v>오영철</v>
          </cell>
          <cell r="G71" t="str">
            <v>755-82-00523</v>
          </cell>
          <cell r="H71" t="str">
            <v>624-82-00739-0</v>
          </cell>
          <cell r="I71" t="str">
            <v>사회적협동조합</v>
          </cell>
          <cell r="J71" t="str">
            <v>경남 창원시 의창구 북면 신촌본포로12 춘광상가빌라 202호</v>
          </cell>
          <cell r="K71" t="str">
            <v>010-5394-4679</v>
          </cell>
          <cell r="L71" t="str">
            <v>055-298-4649</v>
          </cell>
          <cell r="M71" t="str">
            <v>happy0554649@naver.com</v>
          </cell>
          <cell r="N71">
            <v>1</v>
          </cell>
          <cell r="O71" t="str">
            <v>취업형</v>
          </cell>
          <cell r="P71">
            <v>1</v>
          </cell>
          <cell r="Q71">
            <v>0</v>
          </cell>
        </row>
        <row r="72">
          <cell r="D72" t="str">
            <v>별하사회적협동조합(덕산)</v>
          </cell>
          <cell r="E72" t="str">
            <v>창원시</v>
          </cell>
          <cell r="F72" t="str">
            <v>이용권</v>
          </cell>
          <cell r="G72" t="str">
            <v>557-82-00521</v>
          </cell>
          <cell r="H72" t="str">
            <v>369-82-00661-0</v>
          </cell>
          <cell r="I72" t="str">
            <v>사회적협동조합</v>
          </cell>
          <cell r="J72" t="str">
            <v>경남 창원시 의창구 동읍 용잠로 40(2층)</v>
          </cell>
          <cell r="L72" t="str">
            <v>055-291-0691</v>
          </cell>
          <cell r="M72" t="str">
            <v>angelto1004@hanmail.net</v>
          </cell>
          <cell r="N72">
            <v>1</v>
          </cell>
          <cell r="O72" t="str">
            <v>취업형</v>
          </cell>
          <cell r="P72">
            <v>1</v>
          </cell>
          <cell r="Q72">
            <v>0</v>
          </cell>
        </row>
        <row r="73">
          <cell r="D73" t="str">
            <v>별하사회적협동조합(팔용)</v>
          </cell>
          <cell r="E73" t="str">
            <v>창원시</v>
          </cell>
          <cell r="F73" t="str">
            <v>이용권</v>
          </cell>
          <cell r="G73" t="str">
            <v>557-82-00521</v>
          </cell>
          <cell r="H73" t="str">
            <v>414-82-02896-0</v>
          </cell>
          <cell r="I73" t="str">
            <v>사회적협동조합</v>
          </cell>
          <cell r="J73" t="str">
            <v>경남 창원시 의창구 팔용로448 극동상가 405, 406</v>
          </cell>
          <cell r="L73" t="str">
            <v>055-299-0190</v>
          </cell>
          <cell r="M73" t="str">
            <v>sun61420@hanmail.net</v>
          </cell>
          <cell r="N73">
            <v>2</v>
          </cell>
          <cell r="O73" t="str">
            <v>취업형</v>
          </cell>
          <cell r="P73">
            <v>2</v>
          </cell>
          <cell r="Q73">
            <v>0</v>
          </cell>
        </row>
        <row r="74">
          <cell r="D74" t="str">
            <v>새봄사회적협동조합</v>
          </cell>
          <cell r="E74" t="str">
            <v>창원시</v>
          </cell>
          <cell r="F74" t="str">
            <v>이종석</v>
          </cell>
          <cell r="G74" t="str">
            <v>109-82-13924</v>
          </cell>
          <cell r="H74" t="str">
            <v>368-82-00593-0</v>
          </cell>
          <cell r="I74" t="str">
            <v>사회적협동조합</v>
          </cell>
          <cell r="J74" t="str">
            <v>경남 창원시 마산합포구 진동면 진북산업로 27, 2층</v>
          </cell>
          <cell r="K74" t="str">
            <v>010-8008-6684</v>
          </cell>
          <cell r="L74" t="str">
            <v>055-271-9601</v>
          </cell>
          <cell r="M74" t="str">
            <v>newspring2021@naver.com</v>
          </cell>
          <cell r="N74">
            <v>1</v>
          </cell>
          <cell r="O74" t="str">
            <v>취업형</v>
          </cell>
          <cell r="P74">
            <v>1</v>
          </cell>
          <cell r="Q74">
            <v>0</v>
          </cell>
        </row>
        <row r="75">
          <cell r="D75" t="str">
            <v>사)남해에프엠(FM)공동체라디오방송</v>
          </cell>
          <cell r="E75" t="str">
            <v>남해군</v>
          </cell>
          <cell r="F75" t="str">
            <v>이태인</v>
          </cell>
          <cell r="G75" t="str">
            <v>182-82-00496</v>
          </cell>
          <cell r="I75" t="str">
            <v>예비마을기업</v>
          </cell>
          <cell r="J75" t="str">
            <v>경남 남해군 남해읍 화전로 9번길 2 지하1층</v>
          </cell>
          <cell r="L75" t="str">
            <v>055-862-1588</v>
          </cell>
          <cell r="M75" t="str">
            <v>leeti@naver.com</v>
          </cell>
          <cell r="N75">
            <v>1</v>
          </cell>
          <cell r="O75" t="str">
            <v>취업형</v>
          </cell>
          <cell r="P75">
            <v>0</v>
          </cell>
          <cell r="Q75">
            <v>0</v>
          </cell>
        </row>
        <row r="76">
          <cell r="D76" t="str">
            <v>주식회사 삼천포블루스</v>
          </cell>
          <cell r="E76" t="str">
            <v>사천시</v>
          </cell>
          <cell r="F76" t="str">
            <v>김보경</v>
          </cell>
          <cell r="G76" t="str">
            <v>293-88-02651</v>
          </cell>
          <cell r="I76" t="str">
            <v>마을기업</v>
          </cell>
          <cell r="J76" t="str">
            <v>경남 사천시 등대길 19</v>
          </cell>
          <cell r="K76" t="str">
            <v>010-3586-3731</v>
          </cell>
          <cell r="M76" t="str">
            <v>gpdls486@gmail.com</v>
          </cell>
          <cell r="N76">
            <v>3</v>
          </cell>
          <cell r="O76" t="str">
            <v>취업형</v>
          </cell>
          <cell r="P76">
            <v>0</v>
          </cell>
          <cell r="Q76">
            <v>0</v>
          </cell>
        </row>
        <row r="77">
          <cell r="D77" t="str">
            <v>산청군양잠농업협동조합</v>
          </cell>
          <cell r="E77" t="str">
            <v>산청군</v>
          </cell>
          <cell r="F77" t="str">
            <v>강용수</v>
          </cell>
          <cell r="G77" t="str">
            <v>613-82-01193</v>
          </cell>
          <cell r="I77" t="str">
            <v>협동조합</v>
          </cell>
          <cell r="J77" t="str">
            <v>경남 산청군 금서면 친환경로 2605번길 51</v>
          </cell>
          <cell r="L77" t="str">
            <v>055-973-2211</v>
          </cell>
          <cell r="M77" t="str">
            <v>this9833@naver.com</v>
          </cell>
          <cell r="N77">
            <v>1</v>
          </cell>
          <cell r="O77" t="str">
            <v>취업형</v>
          </cell>
          <cell r="P77">
            <v>0</v>
          </cell>
          <cell r="Q77">
            <v>0</v>
          </cell>
        </row>
        <row r="78">
          <cell r="D78" t="str">
            <v>배내골마을공동체지원센터 사회적협동조합</v>
          </cell>
          <cell r="E78" t="str">
            <v>양산시</v>
          </cell>
          <cell r="F78" t="str">
            <v>손현숙</v>
          </cell>
          <cell r="G78" t="str">
            <v>413-82-03951</v>
          </cell>
          <cell r="I78" t="str">
            <v>사회적협동조합</v>
          </cell>
          <cell r="J78" t="str">
            <v>경남 양산시 원동면 배내로 669 1호실</v>
          </cell>
          <cell r="K78" t="str">
            <v>010-3864-8525</v>
          </cell>
          <cell r="M78" t="str">
            <v>benegolmodoo@naver.com</v>
          </cell>
          <cell r="N78">
            <v>2</v>
          </cell>
          <cell r="O78" t="str">
            <v>일자리창조형</v>
          </cell>
          <cell r="P78">
            <v>0</v>
          </cell>
          <cell r="Q78">
            <v>0</v>
          </cell>
        </row>
        <row r="79">
          <cell r="D79" t="str">
            <v>주식회사 리워크</v>
          </cell>
          <cell r="E79" t="str">
            <v>김해시</v>
          </cell>
          <cell r="F79" t="str">
            <v>이동진</v>
          </cell>
          <cell r="G79" t="str">
            <v>225-88-02508</v>
          </cell>
          <cell r="I79" t="str">
            <v>예비사회적기업</v>
          </cell>
          <cell r="J79" t="str">
            <v>경남 김해시 인제로 197 창조관 417-1호</v>
          </cell>
          <cell r="K79" t="str">
            <v>010-9144-4993</v>
          </cell>
          <cell r="M79" t="str">
            <v>ceo@rewalk.co.kr</v>
          </cell>
          <cell r="N79">
            <v>1</v>
          </cell>
          <cell r="O79" t="str">
            <v>취업형</v>
          </cell>
          <cell r="P79">
            <v>0</v>
          </cell>
          <cell r="Q79">
            <v>0</v>
          </cell>
        </row>
        <row r="80">
          <cell r="D80" t="str">
            <v>주식회사 구이농</v>
          </cell>
          <cell r="E80" t="str">
            <v>밀양시</v>
          </cell>
          <cell r="F80" t="str">
            <v>현드림</v>
          </cell>
          <cell r="G80" t="str">
            <v>403-88-02807</v>
          </cell>
          <cell r="I80" t="str">
            <v>예비사회적기업</v>
          </cell>
          <cell r="J80" t="str">
            <v>경남 밀양시 부북면 덕곡2안길 6</v>
          </cell>
          <cell r="K80" t="str">
            <v>010-7441-2522</v>
          </cell>
          <cell r="M80" t="str">
            <v>guinongkr@gmail.com</v>
          </cell>
          <cell r="N80">
            <v>1</v>
          </cell>
          <cell r="O80" t="str">
            <v>취업형</v>
          </cell>
          <cell r="P80">
            <v>0</v>
          </cell>
          <cell r="Q8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showGridLines="0" workbookViewId="0">
      <selection activeCell="B8" sqref="B8"/>
    </sheetView>
  </sheetViews>
  <sheetFormatPr defaultRowHeight="16.5" x14ac:dyDescent="0.3"/>
  <cols>
    <col min="2" max="2" width="39" customWidth="1"/>
    <col min="3" max="8" width="19" customWidth="1"/>
    <col min="9" max="9" width="24.5" customWidth="1"/>
  </cols>
  <sheetData>
    <row r="2" spans="2:9" ht="26.25" x14ac:dyDescent="0.3">
      <c r="B2" s="16" t="s">
        <v>394</v>
      </c>
      <c r="C2" s="17"/>
      <c r="D2" s="17"/>
      <c r="E2" s="17"/>
      <c r="F2" s="17"/>
      <c r="G2" s="17"/>
      <c r="H2" s="17"/>
      <c r="I2" s="17"/>
    </row>
    <row r="3" spans="2:9" ht="24" customHeight="1" x14ac:dyDescent="0.3">
      <c r="B3" s="14" t="s">
        <v>397</v>
      </c>
    </row>
    <row r="4" spans="2:9" ht="24" customHeight="1" x14ac:dyDescent="0.3">
      <c r="B4" s="15" t="s">
        <v>396</v>
      </c>
    </row>
    <row r="5" spans="2:9" ht="24" customHeight="1" x14ac:dyDescent="0.3">
      <c r="B5" s="18" t="s">
        <v>399</v>
      </c>
    </row>
    <row r="7" spans="2:9" x14ac:dyDescent="0.3">
      <c r="B7" s="2" t="s">
        <v>398</v>
      </c>
      <c r="C7" s="2" t="s">
        <v>2</v>
      </c>
      <c r="D7" s="2" t="s">
        <v>3</v>
      </c>
      <c r="E7" s="3" t="s">
        <v>4</v>
      </c>
      <c r="F7" s="3" t="s">
        <v>4</v>
      </c>
      <c r="G7" s="3" t="s">
        <v>4</v>
      </c>
      <c r="H7" s="3" t="s">
        <v>4</v>
      </c>
      <c r="I7" s="3" t="s">
        <v>18</v>
      </c>
    </row>
    <row r="8" spans="2:9" x14ac:dyDescent="0.3">
      <c r="B8" s="5" t="s">
        <v>395</v>
      </c>
      <c r="C8" s="4" t="e">
        <f>VLOOKUP($B$8,면접결과!$C$2:$J$39,2,FALSE)</f>
        <v>#N/A</v>
      </c>
      <c r="D8" s="4" t="e">
        <f>VLOOKUP($B$8,면접결과!$C$2:$J$39,3,FALSE)</f>
        <v>#N/A</v>
      </c>
      <c r="E8" s="4" t="e">
        <f>VLOOKUP($B$8,면접결과!$C$2:$J$39,4,FALSE)</f>
        <v>#N/A</v>
      </c>
      <c r="F8" s="4" t="e">
        <f>VLOOKUP($B$8,면접결과!$C$2:$J$39,5,FALSE)</f>
        <v>#N/A</v>
      </c>
      <c r="G8" s="4" t="e">
        <f>VLOOKUP($B$8,면접결과!$C$2:$J$39,6,FALSE)</f>
        <v>#N/A</v>
      </c>
      <c r="H8" s="4" t="e">
        <f>VLOOKUP($B$8,면접결과!$C$2:$J$39,7,FALSE)</f>
        <v>#N/A</v>
      </c>
      <c r="I8" s="4" t="e">
        <f>VLOOKUP($B$8,면접결과!$C$2:$J$39,8,FALSE)</f>
        <v>#N/A</v>
      </c>
    </row>
    <row r="10" spans="2:9" x14ac:dyDescent="0.3">
      <c r="B10" s="11" t="s">
        <v>390</v>
      </c>
    </row>
    <row r="11" spans="2:9" x14ac:dyDescent="0.3">
      <c r="B11" s="12" t="s">
        <v>389</v>
      </c>
      <c r="C11" s="12" t="s">
        <v>391</v>
      </c>
      <c r="D11" s="12" t="s">
        <v>392</v>
      </c>
      <c r="E11" s="12" t="s">
        <v>393</v>
      </c>
    </row>
    <row r="12" spans="2:9" x14ac:dyDescent="0.3">
      <c r="B12" s="13" t="e">
        <f>E8</f>
        <v>#N/A</v>
      </c>
      <c r="C12" s="13" t="e">
        <f>VLOOKUP($B12,참여자!$B$2:$E$93,2,FALSE)</f>
        <v>#N/A</v>
      </c>
      <c r="D12" s="13" t="e">
        <f>VLOOKUP($B12,참여자!$B$2:$E$93,3,FALSE)</f>
        <v>#N/A</v>
      </c>
      <c r="E12" s="13" t="e">
        <f>VLOOKUP($B12,참여자!$B$2:$E$93,4,FALSE)</f>
        <v>#N/A</v>
      </c>
    </row>
    <row r="13" spans="2:9" x14ac:dyDescent="0.3">
      <c r="B13" s="13" t="e">
        <f>F8</f>
        <v>#N/A</v>
      </c>
      <c r="C13" s="13" t="e">
        <f>VLOOKUP($B13,참여자!$B$2:$E$93,2,FALSE)</f>
        <v>#N/A</v>
      </c>
      <c r="D13" s="13" t="e">
        <f>VLOOKUP($B13,참여자!$B$2:$E$93,3,FALSE)</f>
        <v>#N/A</v>
      </c>
      <c r="E13" s="13" t="e">
        <f>VLOOKUP($B13,참여자!$B$2:$E$93,4,FALSE)</f>
        <v>#N/A</v>
      </c>
    </row>
    <row r="14" spans="2:9" x14ac:dyDescent="0.3">
      <c r="B14" s="13" t="e">
        <f>G8</f>
        <v>#N/A</v>
      </c>
      <c r="C14" s="13" t="e">
        <f>VLOOKUP($B14,참여자!$B$2:$E$93,2,FALSE)</f>
        <v>#N/A</v>
      </c>
      <c r="D14" s="13" t="e">
        <f>VLOOKUP($B14,참여자!$B$2:$E$93,3,FALSE)</f>
        <v>#N/A</v>
      </c>
      <c r="E14" s="13" t="e">
        <f>VLOOKUP($B14,참여자!$B$2:$E$93,4,FALSE)</f>
        <v>#N/A</v>
      </c>
    </row>
    <row r="15" spans="2:9" x14ac:dyDescent="0.3">
      <c r="B15" s="13" t="e">
        <f>H8</f>
        <v>#N/A</v>
      </c>
      <c r="C15" s="13" t="e">
        <f>VLOOKUP($B15,참여자!$B$2:$E$93,2,FALSE)</f>
        <v>#N/A</v>
      </c>
      <c r="D15" s="13" t="e">
        <f>VLOOKUP($B15,참여자!$B$2:$E$93,3,FALSE)</f>
        <v>#N/A</v>
      </c>
      <c r="E15" s="13" t="e">
        <f>VLOOKUP($B15,참여자!$B$2:$E$93,4,FALSE)</f>
        <v>#N/A</v>
      </c>
    </row>
  </sheetData>
  <phoneticPr fontId="5" type="noConversion"/>
  <conditionalFormatting sqref="B8">
    <cfRule type="duplicateValues" dxfId="12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면접결과!$C$3:$C$39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M13" sqref="M13"/>
    </sheetView>
  </sheetViews>
  <sheetFormatPr defaultRowHeight="16.5" x14ac:dyDescent="0.3"/>
  <cols>
    <col min="1" max="1" width="3.875" style="1" customWidth="1"/>
    <col min="2" max="2" width="10.25" style="1" customWidth="1"/>
    <col min="3" max="3" width="36.875" style="1" bestFit="1" customWidth="1"/>
    <col min="4" max="5" width="9" style="1"/>
    <col min="6" max="6" width="10.875" style="1" bestFit="1" customWidth="1"/>
    <col min="7" max="9" width="8.75" style="1" bestFit="1" customWidth="1"/>
    <col min="10" max="10" width="24.5" style="1" customWidth="1"/>
    <col min="11" max="16384" width="9" style="1"/>
  </cols>
  <sheetData>
    <row r="2" spans="2:10" x14ac:dyDescent="0.3"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4</v>
      </c>
      <c r="H2" s="3" t="s">
        <v>4</v>
      </c>
      <c r="I2" s="3" t="s">
        <v>4</v>
      </c>
      <c r="J2" s="3" t="s">
        <v>18</v>
      </c>
    </row>
    <row r="3" spans="2:10" x14ac:dyDescent="0.3">
      <c r="B3" s="19" t="str">
        <f ca="1">VLOOKUP($B3,[1]기업명단!$D$3:$Q$80,2,FALSE)</f>
        <v>거제시</v>
      </c>
      <c r="C3" s="20" t="s">
        <v>5</v>
      </c>
      <c r="D3" s="19">
        <v>1</v>
      </c>
      <c r="E3" s="21">
        <v>0</v>
      </c>
      <c r="F3" s="21"/>
      <c r="G3" s="21"/>
      <c r="H3" s="21"/>
      <c r="I3" s="21"/>
      <c r="J3" s="6" t="s">
        <v>17</v>
      </c>
    </row>
    <row r="4" spans="2:10" x14ac:dyDescent="0.3">
      <c r="B4" s="19" t="str">
        <f ca="1">VLOOKUP($B4,[1]기업명단!$D$3:$Q$80,2,FALSE)</f>
        <v>거제시</v>
      </c>
      <c r="C4" s="20" t="s">
        <v>6</v>
      </c>
      <c r="D4" s="19">
        <v>1</v>
      </c>
      <c r="E4" s="21">
        <v>1</v>
      </c>
      <c r="F4" s="21" t="s">
        <v>424</v>
      </c>
      <c r="G4" s="21"/>
      <c r="H4" s="21"/>
      <c r="I4" s="21"/>
      <c r="J4" s="6" t="s">
        <v>19</v>
      </c>
    </row>
    <row r="5" spans="2:10" x14ac:dyDescent="0.3">
      <c r="B5" s="19" t="str">
        <f ca="1">VLOOKUP($B5,[1]기업명단!$D$3:$Q$80,2,FALSE)</f>
        <v>거창군</v>
      </c>
      <c r="C5" s="20" t="s">
        <v>7</v>
      </c>
      <c r="D5" s="19">
        <v>1</v>
      </c>
      <c r="E5" s="21">
        <v>1</v>
      </c>
      <c r="F5" s="21" t="s">
        <v>425</v>
      </c>
      <c r="G5" s="21"/>
      <c r="H5" s="21"/>
      <c r="I5" s="21"/>
      <c r="J5" s="6" t="s">
        <v>19</v>
      </c>
    </row>
    <row r="6" spans="2:10" x14ac:dyDescent="0.3">
      <c r="B6" s="19" t="str">
        <f ca="1">VLOOKUP($B6,[1]기업명단!$D$3:$Q$80,2,FALSE)</f>
        <v>김해시</v>
      </c>
      <c r="C6" s="20" t="s">
        <v>8</v>
      </c>
      <c r="D6" s="19">
        <v>3</v>
      </c>
      <c r="E6" s="21">
        <v>3</v>
      </c>
      <c r="F6" s="21" t="s">
        <v>426</v>
      </c>
      <c r="G6" s="21" t="s">
        <v>427</v>
      </c>
      <c r="H6" s="21" t="s">
        <v>428</v>
      </c>
      <c r="I6" s="21"/>
      <c r="J6" s="6" t="s">
        <v>19</v>
      </c>
    </row>
    <row r="7" spans="2:10" x14ac:dyDescent="0.3">
      <c r="B7" s="19" t="str">
        <f ca="1">VLOOKUP($B7,[1]기업명단!$D$3:$Q$80,2,FALSE)</f>
        <v>남해군</v>
      </c>
      <c r="C7" s="20" t="s">
        <v>20</v>
      </c>
      <c r="D7" s="19">
        <v>1</v>
      </c>
      <c r="E7" s="22">
        <v>1</v>
      </c>
      <c r="F7" s="21" t="s">
        <v>429</v>
      </c>
      <c r="G7" s="21"/>
      <c r="H7" s="21"/>
      <c r="I7" s="21"/>
      <c r="J7" s="6" t="s">
        <v>19</v>
      </c>
    </row>
    <row r="8" spans="2:10" x14ac:dyDescent="0.3">
      <c r="B8" s="19" t="str">
        <f ca="1">VLOOKUP($B8,[1]기업명단!$D$3:$Q$80,2,FALSE)</f>
        <v>산청군</v>
      </c>
      <c r="C8" s="20" t="s">
        <v>400</v>
      </c>
      <c r="D8" s="19">
        <v>2</v>
      </c>
      <c r="E8" s="22">
        <v>2</v>
      </c>
      <c r="F8" s="21" t="s">
        <v>430</v>
      </c>
      <c r="G8" s="21" t="s">
        <v>431</v>
      </c>
      <c r="H8" s="21"/>
      <c r="I8" s="21"/>
      <c r="J8" s="6" t="s">
        <v>19</v>
      </c>
    </row>
    <row r="9" spans="2:10" x14ac:dyDescent="0.3">
      <c r="B9" s="19" t="str">
        <f ca="1">VLOOKUP($B9,[1]기업명단!$D$3:$Q$80,2,FALSE)</f>
        <v>양산시</v>
      </c>
      <c r="C9" s="20" t="s">
        <v>10</v>
      </c>
      <c r="D9" s="19">
        <v>1</v>
      </c>
      <c r="E9" s="21">
        <v>1</v>
      </c>
      <c r="F9" s="21" t="s">
        <v>432</v>
      </c>
      <c r="G9" s="21"/>
      <c r="H9" s="21"/>
      <c r="I9" s="21"/>
      <c r="J9" s="6" t="s">
        <v>19</v>
      </c>
    </row>
    <row r="10" spans="2:10" x14ac:dyDescent="0.3">
      <c r="B10" s="19" t="str">
        <f ca="1">VLOOKUP($B10,[1]기업명단!$D$3:$Q$80,2,FALSE)</f>
        <v>양산시</v>
      </c>
      <c r="C10" s="20" t="s">
        <v>11</v>
      </c>
      <c r="D10" s="19">
        <v>2</v>
      </c>
      <c r="E10" s="22">
        <v>0</v>
      </c>
      <c r="F10" s="21"/>
      <c r="G10" s="21"/>
      <c r="H10" s="21"/>
      <c r="I10" s="21"/>
      <c r="J10" s="6" t="s">
        <v>17</v>
      </c>
    </row>
    <row r="11" spans="2:10" x14ac:dyDescent="0.3">
      <c r="B11" s="19" t="str">
        <f ca="1">VLOOKUP($B11,[1]기업명단!$D$3:$Q$80,2,FALSE)</f>
        <v>진주시</v>
      </c>
      <c r="C11" s="20" t="s">
        <v>12</v>
      </c>
      <c r="D11" s="19">
        <v>1</v>
      </c>
      <c r="E11" s="22">
        <v>1</v>
      </c>
      <c r="F11" s="21" t="s">
        <v>433</v>
      </c>
      <c r="G11" s="21"/>
      <c r="H11" s="21"/>
      <c r="I11" s="21"/>
      <c r="J11" s="6" t="s">
        <v>19</v>
      </c>
    </row>
    <row r="12" spans="2:10" x14ac:dyDescent="0.3">
      <c r="B12" s="19" t="str">
        <f ca="1">VLOOKUP($B12,[1]기업명단!$D$3:$Q$80,2,FALSE)</f>
        <v>창원시</v>
      </c>
      <c r="C12" s="20" t="s">
        <v>13</v>
      </c>
      <c r="D12" s="19">
        <v>2</v>
      </c>
      <c r="E12" s="22">
        <v>2</v>
      </c>
      <c r="F12" s="21" t="s">
        <v>434</v>
      </c>
      <c r="G12" s="21" t="s">
        <v>435</v>
      </c>
      <c r="H12" s="21"/>
      <c r="I12" s="21"/>
      <c r="J12" s="6" t="s">
        <v>19</v>
      </c>
    </row>
    <row r="13" spans="2:10" x14ac:dyDescent="0.3">
      <c r="B13" s="19" t="str">
        <f ca="1">VLOOKUP($B13,[1]기업명단!$D$3:$Q$80,2,FALSE)</f>
        <v>창원시</v>
      </c>
      <c r="C13" s="20" t="s">
        <v>14</v>
      </c>
      <c r="D13" s="19">
        <v>3</v>
      </c>
      <c r="E13" s="22">
        <v>0</v>
      </c>
      <c r="F13" s="21"/>
      <c r="G13" s="21"/>
      <c r="H13" s="21"/>
      <c r="I13" s="21"/>
      <c r="J13" s="6" t="s">
        <v>17</v>
      </c>
    </row>
    <row r="14" spans="2:10" x14ac:dyDescent="0.3">
      <c r="B14" s="19" t="str">
        <f ca="1">VLOOKUP($B14,[1]기업명단!$D$3:$Q$80,2,FALSE)</f>
        <v>창원시</v>
      </c>
      <c r="C14" s="20" t="s">
        <v>15</v>
      </c>
      <c r="D14" s="19">
        <v>3</v>
      </c>
      <c r="E14" s="22">
        <v>2</v>
      </c>
      <c r="F14" s="21" t="s">
        <v>436</v>
      </c>
      <c r="G14" s="21" t="s">
        <v>437</v>
      </c>
      <c r="H14" s="21"/>
      <c r="I14" s="21"/>
      <c r="J14" s="6" t="s">
        <v>17</v>
      </c>
    </row>
    <row r="15" spans="2:10" x14ac:dyDescent="0.3">
      <c r="B15" s="19" t="str">
        <f ca="1">VLOOKUP($B15,[1]기업명단!$D$3:$Q$80,2,FALSE)</f>
        <v>함안군</v>
      </c>
      <c r="C15" s="20" t="s">
        <v>401</v>
      </c>
      <c r="D15" s="19">
        <v>1</v>
      </c>
      <c r="E15" s="21">
        <v>1</v>
      </c>
      <c r="F15" s="21" t="s">
        <v>438</v>
      </c>
      <c r="G15" s="21"/>
      <c r="H15" s="21"/>
      <c r="I15" s="21"/>
      <c r="J15" s="6" t="s">
        <v>19</v>
      </c>
    </row>
    <row r="16" spans="2:10" x14ac:dyDescent="0.3">
      <c r="B16" s="19" t="str">
        <f ca="1">VLOOKUP($B16,[1]기업명단!$D$3:$Q$80,2,FALSE)</f>
        <v>함안군</v>
      </c>
      <c r="C16" s="20" t="s">
        <v>16</v>
      </c>
      <c r="D16" s="19">
        <v>2</v>
      </c>
      <c r="E16" s="21">
        <v>0</v>
      </c>
      <c r="F16" s="21"/>
      <c r="G16" s="21"/>
      <c r="H16" s="21"/>
      <c r="I16" s="21"/>
      <c r="J16" s="6" t="s">
        <v>17</v>
      </c>
    </row>
    <row r="17" spans="2:10" x14ac:dyDescent="0.3">
      <c r="B17" s="19" t="str">
        <f ca="1">VLOOKUP($B17,[1]기업명단!$D$3:$Q$80,2,FALSE)</f>
        <v>합천군</v>
      </c>
      <c r="C17" s="20" t="s">
        <v>402</v>
      </c>
      <c r="D17" s="19">
        <v>1</v>
      </c>
      <c r="E17" s="22">
        <v>1</v>
      </c>
      <c r="F17" s="21" t="s">
        <v>439</v>
      </c>
      <c r="G17" s="21"/>
      <c r="H17" s="21"/>
      <c r="I17" s="21"/>
      <c r="J17" s="6" t="s">
        <v>19</v>
      </c>
    </row>
    <row r="18" spans="2:10" x14ac:dyDescent="0.3">
      <c r="B18" s="19" t="str">
        <f ca="1">VLOOKUP($B18,[1]기업명단!$D$3:$Q$80,2,FALSE)</f>
        <v>합천군</v>
      </c>
      <c r="C18" s="20" t="s">
        <v>403</v>
      </c>
      <c r="D18" s="19">
        <v>1</v>
      </c>
      <c r="E18" s="21">
        <v>1</v>
      </c>
      <c r="F18" s="21" t="s">
        <v>440</v>
      </c>
      <c r="G18" s="21"/>
      <c r="H18" s="21"/>
      <c r="I18" s="21"/>
      <c r="J18" s="6" t="s">
        <v>19</v>
      </c>
    </row>
    <row r="19" spans="2:10" x14ac:dyDescent="0.3">
      <c r="B19" s="19" t="str">
        <f ca="1">VLOOKUP($B19,[1]기업명단!$D$3:$Q$80,2,FALSE)</f>
        <v>거제시</v>
      </c>
      <c r="C19" s="20" t="s">
        <v>404</v>
      </c>
      <c r="D19" s="19">
        <v>1</v>
      </c>
      <c r="E19" s="21">
        <v>1</v>
      </c>
      <c r="F19" s="21" t="s">
        <v>441</v>
      </c>
      <c r="G19" s="21"/>
      <c r="H19" s="21"/>
      <c r="I19" s="21"/>
      <c r="J19" s="6" t="s">
        <v>19</v>
      </c>
    </row>
    <row r="20" spans="2:10" x14ac:dyDescent="0.3">
      <c r="B20" s="19" t="str">
        <f ca="1">VLOOKUP($B20,[1]기업명단!$D$3:$Q$80,2,FALSE)</f>
        <v>고성군</v>
      </c>
      <c r="C20" s="20" t="s">
        <v>405</v>
      </c>
      <c r="D20" s="19">
        <v>1</v>
      </c>
      <c r="E20" s="21">
        <v>1</v>
      </c>
      <c r="F20" s="21" t="s">
        <v>442</v>
      </c>
      <c r="G20" s="21"/>
      <c r="H20" s="21"/>
      <c r="I20" s="21"/>
      <c r="J20" s="6" t="s">
        <v>19</v>
      </c>
    </row>
    <row r="21" spans="2:10" x14ac:dyDescent="0.3">
      <c r="B21" s="19" t="str">
        <f ca="1">VLOOKUP($B21,[1]기업명단!$D$3:$Q$80,2,FALSE)</f>
        <v>김해시</v>
      </c>
      <c r="C21" s="20" t="s">
        <v>406</v>
      </c>
      <c r="D21" s="19">
        <v>2</v>
      </c>
      <c r="E21" s="22">
        <v>0</v>
      </c>
      <c r="F21" s="21"/>
      <c r="G21" s="21"/>
      <c r="H21" s="21"/>
      <c r="I21" s="21"/>
      <c r="J21" s="6" t="s">
        <v>17</v>
      </c>
    </row>
    <row r="22" spans="2:10" x14ac:dyDescent="0.3">
      <c r="B22" s="19" t="str">
        <f ca="1">VLOOKUP($B22,[1]기업명단!$D$3:$Q$80,2,FALSE)</f>
        <v>사천시</v>
      </c>
      <c r="C22" s="20" t="s">
        <v>407</v>
      </c>
      <c r="D22" s="19">
        <v>2</v>
      </c>
      <c r="E22" s="22">
        <v>2</v>
      </c>
      <c r="F22" s="21" t="s">
        <v>443</v>
      </c>
      <c r="G22" s="21" t="s">
        <v>444</v>
      </c>
      <c r="H22" s="21"/>
      <c r="I22" s="21"/>
      <c r="J22" s="6" t="s">
        <v>19</v>
      </c>
    </row>
    <row r="23" spans="2:10" x14ac:dyDescent="0.3">
      <c r="B23" s="19" t="str">
        <f ca="1">VLOOKUP($B23,[1]기업명단!$D$3:$Q$80,2,FALSE)</f>
        <v>양산시</v>
      </c>
      <c r="C23" s="20" t="s">
        <v>408</v>
      </c>
      <c r="D23" s="19">
        <v>2</v>
      </c>
      <c r="E23" s="22">
        <v>1</v>
      </c>
      <c r="F23" s="21" t="s">
        <v>445</v>
      </c>
      <c r="G23" s="21"/>
      <c r="H23" s="21"/>
      <c r="I23" s="21"/>
      <c r="J23" s="6" t="s">
        <v>17</v>
      </c>
    </row>
    <row r="24" spans="2:10" x14ac:dyDescent="0.3">
      <c r="B24" s="19" t="str">
        <f ca="1">VLOOKUP($B24,[1]기업명단!$D$3:$Q$80,2,FALSE)</f>
        <v>양산시</v>
      </c>
      <c r="C24" s="20" t="s">
        <v>409</v>
      </c>
      <c r="D24" s="19">
        <v>4</v>
      </c>
      <c r="E24" s="22">
        <v>4</v>
      </c>
      <c r="F24" s="21" t="s">
        <v>446</v>
      </c>
      <c r="G24" s="21" t="s">
        <v>447</v>
      </c>
      <c r="H24" s="21" t="s">
        <v>448</v>
      </c>
      <c r="I24" s="21" t="s">
        <v>449</v>
      </c>
      <c r="J24" s="6" t="s">
        <v>19</v>
      </c>
    </row>
    <row r="25" spans="2:10" x14ac:dyDescent="0.3">
      <c r="B25" s="19" t="str">
        <f ca="1">VLOOKUP($B25,[1]기업명단!$D$3:$Q$80,2,FALSE)</f>
        <v>양산시</v>
      </c>
      <c r="C25" s="20" t="s">
        <v>410</v>
      </c>
      <c r="D25" s="19">
        <v>1</v>
      </c>
      <c r="E25" s="21">
        <v>0</v>
      </c>
      <c r="F25" s="21"/>
      <c r="G25" s="21"/>
      <c r="H25" s="21"/>
      <c r="I25" s="21"/>
      <c r="J25" s="6" t="s">
        <v>17</v>
      </c>
    </row>
    <row r="26" spans="2:10" x14ac:dyDescent="0.3">
      <c r="B26" s="19" t="str">
        <f ca="1">VLOOKUP($B26,[1]기업명단!$D$3:$Q$80,2,FALSE)</f>
        <v>의령군</v>
      </c>
      <c r="C26" s="20" t="s">
        <v>411</v>
      </c>
      <c r="D26" s="19">
        <v>1</v>
      </c>
      <c r="E26" s="22">
        <v>1</v>
      </c>
      <c r="F26" s="21" t="s">
        <v>450</v>
      </c>
      <c r="G26" s="21"/>
      <c r="H26" s="21"/>
      <c r="I26" s="21"/>
      <c r="J26" s="6" t="s">
        <v>19</v>
      </c>
    </row>
    <row r="27" spans="2:10" x14ac:dyDescent="0.3">
      <c r="B27" s="19" t="str">
        <f ca="1">VLOOKUP($B27,[1]기업명단!$D$3:$Q$80,2,FALSE)</f>
        <v>진주시</v>
      </c>
      <c r="C27" s="20" t="s">
        <v>412</v>
      </c>
      <c r="D27" s="19">
        <v>3</v>
      </c>
      <c r="E27" s="22">
        <v>1</v>
      </c>
      <c r="F27" s="21" t="s">
        <v>451</v>
      </c>
      <c r="G27" s="21"/>
      <c r="H27" s="21"/>
      <c r="I27" s="21"/>
      <c r="J27" s="6" t="s">
        <v>17</v>
      </c>
    </row>
    <row r="28" spans="2:10" x14ac:dyDescent="0.3">
      <c r="B28" s="19" t="str">
        <f ca="1">VLOOKUP($B28,[1]기업명단!$D$3:$Q$80,2,FALSE)</f>
        <v>창원시</v>
      </c>
      <c r="C28" s="20" t="s">
        <v>413</v>
      </c>
      <c r="D28" s="19">
        <v>2</v>
      </c>
      <c r="E28" s="21">
        <v>2</v>
      </c>
      <c r="F28" s="21" t="s">
        <v>452</v>
      </c>
      <c r="G28" s="21" t="s">
        <v>453</v>
      </c>
      <c r="H28" s="21"/>
      <c r="I28" s="21"/>
      <c r="J28" s="6" t="s">
        <v>19</v>
      </c>
    </row>
    <row r="29" spans="2:10" x14ac:dyDescent="0.3">
      <c r="B29" s="19" t="str">
        <f ca="1">VLOOKUP($B29,[1]기업명단!$D$3:$Q$80,2,FALSE)</f>
        <v>창원시</v>
      </c>
      <c r="C29" s="20" t="s">
        <v>414</v>
      </c>
      <c r="D29" s="19">
        <v>1</v>
      </c>
      <c r="E29" s="22">
        <v>1</v>
      </c>
      <c r="F29" s="21" t="s">
        <v>454</v>
      </c>
      <c r="G29" s="21"/>
      <c r="H29" s="21"/>
      <c r="I29" s="21"/>
      <c r="J29" s="6" t="s">
        <v>19</v>
      </c>
    </row>
    <row r="30" spans="2:10" x14ac:dyDescent="0.3">
      <c r="B30" s="19" t="str">
        <f ca="1">VLOOKUP($B30,[1]기업명단!$D$3:$Q$80,2,FALSE)</f>
        <v>창원시</v>
      </c>
      <c r="C30" s="23" t="s">
        <v>415</v>
      </c>
      <c r="D30" s="19">
        <v>2</v>
      </c>
      <c r="E30" s="22">
        <v>1</v>
      </c>
      <c r="F30" s="21" t="s">
        <v>455</v>
      </c>
      <c r="G30" s="21"/>
      <c r="H30" s="21"/>
      <c r="I30" s="21"/>
      <c r="J30" s="6" t="s">
        <v>17</v>
      </c>
    </row>
    <row r="31" spans="2:10" x14ac:dyDescent="0.3">
      <c r="B31" s="22" t="str">
        <f ca="1">VLOOKUP($B31,[1]기업명단!$D$3:$Q$80,2,FALSE)</f>
        <v>창원시</v>
      </c>
      <c r="C31" s="24" t="s">
        <v>416</v>
      </c>
      <c r="D31" s="22">
        <v>2</v>
      </c>
      <c r="E31" s="22">
        <v>1</v>
      </c>
      <c r="F31" s="21" t="s">
        <v>456</v>
      </c>
      <c r="G31" s="21"/>
      <c r="H31" s="21"/>
      <c r="I31" s="21"/>
      <c r="J31" s="6" t="s">
        <v>17</v>
      </c>
    </row>
    <row r="32" spans="2:10" x14ac:dyDescent="0.3">
      <c r="B32" s="19" t="str">
        <f ca="1">VLOOKUP($B32,[1]기업명단!$D$3:$Q$80,2,FALSE)</f>
        <v>창원시</v>
      </c>
      <c r="C32" s="20" t="s">
        <v>417</v>
      </c>
      <c r="D32" s="19">
        <v>1</v>
      </c>
      <c r="E32" s="22">
        <v>1</v>
      </c>
      <c r="F32" s="21" t="s">
        <v>457</v>
      </c>
      <c r="G32" s="21"/>
      <c r="H32" s="21"/>
      <c r="I32" s="21"/>
      <c r="J32" s="6" t="s">
        <v>19</v>
      </c>
    </row>
    <row r="33" spans="2:10" x14ac:dyDescent="0.3">
      <c r="B33" s="19" t="str">
        <f ca="1">VLOOKUP($B33,[1]기업명단!$D$3:$Q$80,2,FALSE)</f>
        <v>창원시</v>
      </c>
      <c r="C33" s="20" t="s">
        <v>418</v>
      </c>
      <c r="D33" s="19">
        <v>4</v>
      </c>
      <c r="E33" s="22">
        <v>4</v>
      </c>
      <c r="F33" s="21" t="s">
        <v>458</v>
      </c>
      <c r="G33" s="21" t="s">
        <v>459</v>
      </c>
      <c r="H33" s="21" t="s">
        <v>460</v>
      </c>
      <c r="I33" s="21" t="s">
        <v>461</v>
      </c>
      <c r="J33" s="6" t="s">
        <v>19</v>
      </c>
    </row>
    <row r="34" spans="2:10" x14ac:dyDescent="0.3">
      <c r="B34" s="19" t="str">
        <f ca="1">VLOOKUP($B34,[1]기업명단!$D$3:$Q$80,2,FALSE)</f>
        <v>창원시</v>
      </c>
      <c r="C34" s="20" t="s">
        <v>419</v>
      </c>
      <c r="D34" s="19">
        <v>1</v>
      </c>
      <c r="E34" s="22">
        <v>0</v>
      </c>
      <c r="F34" s="21"/>
      <c r="G34" s="21"/>
      <c r="H34" s="21"/>
      <c r="I34" s="21"/>
      <c r="J34" s="6" t="s">
        <v>17</v>
      </c>
    </row>
    <row r="35" spans="2:10" x14ac:dyDescent="0.3">
      <c r="B35" s="19" t="str">
        <f ca="1">VLOOKUP($B35,[1]기업명단!$D$3:$Q$80,2,FALSE)</f>
        <v>창원시</v>
      </c>
      <c r="C35" s="20" t="s">
        <v>420</v>
      </c>
      <c r="D35" s="19">
        <v>1</v>
      </c>
      <c r="E35" s="21">
        <v>1</v>
      </c>
      <c r="F35" s="21" t="s">
        <v>462</v>
      </c>
      <c r="G35" s="21"/>
      <c r="H35" s="21"/>
      <c r="I35" s="21"/>
      <c r="J35" s="6" t="s">
        <v>19</v>
      </c>
    </row>
    <row r="36" spans="2:10" x14ac:dyDescent="0.3">
      <c r="B36" s="19" t="str">
        <f ca="1">VLOOKUP($B36,[1]기업명단!$D$3:$Q$80,2,FALSE)</f>
        <v>창원시</v>
      </c>
      <c r="C36" s="20" t="s">
        <v>421</v>
      </c>
      <c r="D36" s="19">
        <v>1</v>
      </c>
      <c r="E36" s="22">
        <v>1</v>
      </c>
      <c r="F36" s="21" t="s">
        <v>463</v>
      </c>
      <c r="G36" s="21"/>
      <c r="H36" s="21"/>
      <c r="I36" s="21"/>
      <c r="J36" s="6" t="s">
        <v>19</v>
      </c>
    </row>
    <row r="37" spans="2:10" x14ac:dyDescent="0.3">
      <c r="B37" s="19" t="str">
        <f ca="1">VLOOKUP($B37,[1]기업명단!$D$3:$Q$80,2,FALSE)</f>
        <v>창원시</v>
      </c>
      <c r="C37" s="20" t="s">
        <v>422</v>
      </c>
      <c r="D37" s="19">
        <v>3</v>
      </c>
      <c r="E37" s="22">
        <v>2</v>
      </c>
      <c r="F37" s="21" t="s">
        <v>464</v>
      </c>
      <c r="G37" s="21" t="s">
        <v>465</v>
      </c>
      <c r="H37" s="21"/>
      <c r="I37" s="21"/>
      <c r="J37" s="6" t="s">
        <v>17</v>
      </c>
    </row>
    <row r="38" spans="2:10" x14ac:dyDescent="0.3">
      <c r="B38" s="19" t="str">
        <f ca="1">VLOOKUP($B38,[1]기업명단!$D$3:$Q$80,2,FALSE)</f>
        <v>하동군</v>
      </c>
      <c r="C38" s="20" t="s">
        <v>423</v>
      </c>
      <c r="D38" s="19">
        <v>1</v>
      </c>
      <c r="E38" s="22">
        <v>0</v>
      </c>
      <c r="F38" s="21"/>
      <c r="G38" s="21"/>
      <c r="H38" s="21"/>
      <c r="I38" s="21"/>
      <c r="J38" s="6" t="s">
        <v>17</v>
      </c>
    </row>
    <row r="39" spans="2:10" x14ac:dyDescent="0.3">
      <c r="B39" s="19" t="str">
        <f ca="1">VLOOKUP($B39,[1]기업명단!$D$3:$Q$80,2,FALSE)</f>
        <v>청년매니저</v>
      </c>
      <c r="C39" s="20" t="s">
        <v>9</v>
      </c>
      <c r="D39" s="19">
        <v>3</v>
      </c>
      <c r="E39" s="22">
        <v>3</v>
      </c>
      <c r="F39" s="21" t="s">
        <v>466</v>
      </c>
      <c r="G39" s="21" t="s">
        <v>467</v>
      </c>
      <c r="H39" s="21" t="s">
        <v>468</v>
      </c>
      <c r="I39" s="21"/>
      <c r="J39" s="6" t="s">
        <v>19</v>
      </c>
    </row>
  </sheetData>
  <autoFilter ref="B2:J39"/>
  <sortState ref="B3:J39">
    <sortCondition ref="B3:B39"/>
    <sortCondition ref="C3:C39"/>
  </sortState>
  <phoneticPr fontId="3" type="noConversion"/>
  <conditionalFormatting sqref="C1:C2 C40:C1048576">
    <cfRule type="duplicateValues" dxfId="11" priority="3"/>
  </conditionalFormatting>
  <conditionalFormatting sqref="G3:I3">
    <cfRule type="duplicateValues" dxfId="10" priority="2"/>
  </conditionalFormatting>
  <pageMargins left="0.25" right="0.25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3"/>
  <sheetViews>
    <sheetView topLeftCell="A73" workbookViewId="0">
      <selection activeCell="B88" sqref="A88:XFD88"/>
    </sheetView>
  </sheetViews>
  <sheetFormatPr defaultRowHeight="16.5" x14ac:dyDescent="0.3"/>
  <cols>
    <col min="4" max="5" width="13.375" customWidth="1"/>
  </cols>
  <sheetData>
    <row r="2" spans="2:5" x14ac:dyDescent="0.3">
      <c r="B2" s="7" t="s">
        <v>21</v>
      </c>
      <c r="C2" s="7" t="s">
        <v>113</v>
      </c>
      <c r="D2" s="7" t="s">
        <v>205</v>
      </c>
      <c r="E2" s="7" t="s">
        <v>206</v>
      </c>
    </row>
    <row r="3" spans="2:5" x14ac:dyDescent="0.3">
      <c r="B3" s="8" t="s">
        <v>22</v>
      </c>
      <c r="C3" s="8" t="s">
        <v>114</v>
      </c>
      <c r="D3" s="9" t="s">
        <v>207</v>
      </c>
      <c r="E3" s="9" t="s">
        <v>208</v>
      </c>
    </row>
    <row r="4" spans="2:5" x14ac:dyDescent="0.3">
      <c r="B4" s="8" t="s">
        <v>23</v>
      </c>
      <c r="C4" s="8" t="s">
        <v>115</v>
      </c>
      <c r="D4" s="9" t="s">
        <v>209</v>
      </c>
      <c r="E4" s="9" t="s">
        <v>210</v>
      </c>
    </row>
    <row r="5" spans="2:5" x14ac:dyDescent="0.3">
      <c r="B5" s="8" t="s">
        <v>24</v>
      </c>
      <c r="C5" s="8" t="s">
        <v>116</v>
      </c>
      <c r="D5" s="9" t="s">
        <v>211</v>
      </c>
      <c r="E5" s="9" t="s">
        <v>212</v>
      </c>
    </row>
    <row r="6" spans="2:5" x14ac:dyDescent="0.3">
      <c r="B6" s="8" t="s">
        <v>25</v>
      </c>
      <c r="C6" s="8" t="s">
        <v>117</v>
      </c>
      <c r="D6" s="9" t="s">
        <v>213</v>
      </c>
      <c r="E6" s="9" t="s">
        <v>214</v>
      </c>
    </row>
    <row r="7" spans="2:5" x14ac:dyDescent="0.3">
      <c r="B7" s="8" t="s">
        <v>26</v>
      </c>
      <c r="C7" s="8" t="s">
        <v>118</v>
      </c>
      <c r="D7" s="9" t="s">
        <v>215</v>
      </c>
      <c r="E7" s="9" t="s">
        <v>216</v>
      </c>
    </row>
    <row r="8" spans="2:5" x14ac:dyDescent="0.3">
      <c r="B8" s="8" t="s">
        <v>27</v>
      </c>
      <c r="C8" s="8" t="s">
        <v>119</v>
      </c>
      <c r="D8" s="9" t="s">
        <v>217</v>
      </c>
      <c r="E8" s="9" t="s">
        <v>218</v>
      </c>
    </row>
    <row r="9" spans="2:5" x14ac:dyDescent="0.3">
      <c r="B9" s="8" t="s">
        <v>28</v>
      </c>
      <c r="C9" s="8" t="s">
        <v>120</v>
      </c>
      <c r="D9" s="9" t="s">
        <v>219</v>
      </c>
      <c r="E9" s="9" t="s">
        <v>220</v>
      </c>
    </row>
    <row r="10" spans="2:5" x14ac:dyDescent="0.3">
      <c r="B10" s="8" t="s">
        <v>29</v>
      </c>
      <c r="C10" s="8" t="s">
        <v>121</v>
      </c>
      <c r="D10" s="9" t="s">
        <v>221</v>
      </c>
      <c r="E10" s="9" t="s">
        <v>222</v>
      </c>
    </row>
    <row r="11" spans="2:5" x14ac:dyDescent="0.3">
      <c r="B11" s="8" t="s">
        <v>30</v>
      </c>
      <c r="C11" s="8" t="s">
        <v>122</v>
      </c>
      <c r="D11" s="9" t="s">
        <v>223</v>
      </c>
      <c r="E11" s="9" t="s">
        <v>224</v>
      </c>
    </row>
    <row r="12" spans="2:5" x14ac:dyDescent="0.3">
      <c r="B12" s="8" t="s">
        <v>31</v>
      </c>
      <c r="C12" s="8" t="s">
        <v>123</v>
      </c>
      <c r="D12" s="9" t="s">
        <v>225</v>
      </c>
      <c r="E12" s="9" t="s">
        <v>226</v>
      </c>
    </row>
    <row r="13" spans="2:5" x14ac:dyDescent="0.3">
      <c r="B13" s="8" t="s">
        <v>32</v>
      </c>
      <c r="C13" s="8" t="s">
        <v>124</v>
      </c>
      <c r="D13" s="9" t="s">
        <v>227</v>
      </c>
      <c r="E13" s="9" t="s">
        <v>228</v>
      </c>
    </row>
    <row r="14" spans="2:5" x14ac:dyDescent="0.3">
      <c r="B14" s="8" t="s">
        <v>33</v>
      </c>
      <c r="C14" s="8" t="s">
        <v>125</v>
      </c>
      <c r="D14" s="9" t="s">
        <v>229</v>
      </c>
      <c r="E14" s="9" t="s">
        <v>230</v>
      </c>
    </row>
    <row r="15" spans="2:5" x14ac:dyDescent="0.3">
      <c r="B15" s="8" t="s">
        <v>34</v>
      </c>
      <c r="C15" s="8" t="s">
        <v>126</v>
      </c>
      <c r="D15" s="9" t="s">
        <v>231</v>
      </c>
      <c r="E15" s="9" t="s">
        <v>232</v>
      </c>
    </row>
    <row r="16" spans="2:5" x14ac:dyDescent="0.3">
      <c r="B16" s="8" t="s">
        <v>35</v>
      </c>
      <c r="C16" s="8" t="s">
        <v>127</v>
      </c>
      <c r="D16" s="9" t="s">
        <v>233</v>
      </c>
      <c r="E16" s="9" t="s">
        <v>234</v>
      </c>
    </row>
    <row r="17" spans="2:5" x14ac:dyDescent="0.3">
      <c r="B17" s="8" t="s">
        <v>36</v>
      </c>
      <c r="C17" s="8" t="s">
        <v>128</v>
      </c>
      <c r="D17" s="9" t="s">
        <v>235</v>
      </c>
      <c r="E17" s="9" t="s">
        <v>236</v>
      </c>
    </row>
    <row r="18" spans="2:5" x14ac:dyDescent="0.3">
      <c r="B18" s="8" t="s">
        <v>37</v>
      </c>
      <c r="C18" s="8" t="s">
        <v>129</v>
      </c>
      <c r="D18" s="9" t="s">
        <v>237</v>
      </c>
      <c r="E18" s="9" t="s">
        <v>238</v>
      </c>
    </row>
    <row r="19" spans="2:5" x14ac:dyDescent="0.3">
      <c r="B19" s="8" t="s">
        <v>38</v>
      </c>
      <c r="C19" s="8" t="s">
        <v>130</v>
      </c>
      <c r="D19" s="9" t="s">
        <v>239</v>
      </c>
      <c r="E19" s="9" t="s">
        <v>240</v>
      </c>
    </row>
    <row r="20" spans="2:5" x14ac:dyDescent="0.3">
      <c r="B20" s="8" t="s">
        <v>39</v>
      </c>
      <c r="C20" s="8" t="s">
        <v>131</v>
      </c>
      <c r="D20" s="9" t="s">
        <v>241</v>
      </c>
      <c r="E20" s="9" t="s">
        <v>242</v>
      </c>
    </row>
    <row r="21" spans="2:5" x14ac:dyDescent="0.3">
      <c r="B21" s="8" t="s">
        <v>40</v>
      </c>
      <c r="C21" s="8" t="s">
        <v>132</v>
      </c>
      <c r="D21" s="9" t="s">
        <v>243</v>
      </c>
      <c r="E21" s="9" t="s">
        <v>244</v>
      </c>
    </row>
    <row r="22" spans="2:5" x14ac:dyDescent="0.3">
      <c r="B22" s="8" t="s">
        <v>41</v>
      </c>
      <c r="C22" s="8" t="s">
        <v>133</v>
      </c>
      <c r="D22" s="9" t="s">
        <v>245</v>
      </c>
      <c r="E22" s="9" t="s">
        <v>246</v>
      </c>
    </row>
    <row r="23" spans="2:5" x14ac:dyDescent="0.3">
      <c r="B23" s="8" t="s">
        <v>42</v>
      </c>
      <c r="C23" s="8" t="s">
        <v>134</v>
      </c>
      <c r="D23" s="9" t="s">
        <v>247</v>
      </c>
      <c r="E23" s="9" t="s">
        <v>248</v>
      </c>
    </row>
    <row r="24" spans="2:5" x14ac:dyDescent="0.3">
      <c r="B24" s="8" t="s">
        <v>43</v>
      </c>
      <c r="C24" s="8" t="s">
        <v>135</v>
      </c>
      <c r="D24" s="9" t="s">
        <v>249</v>
      </c>
      <c r="E24" s="9" t="s">
        <v>250</v>
      </c>
    </row>
    <row r="25" spans="2:5" x14ac:dyDescent="0.3">
      <c r="B25" s="8" t="s">
        <v>44</v>
      </c>
      <c r="C25" s="8" t="s">
        <v>136</v>
      </c>
      <c r="D25" s="9" t="s">
        <v>251</v>
      </c>
      <c r="E25" s="9" t="s">
        <v>252</v>
      </c>
    </row>
    <row r="26" spans="2:5" x14ac:dyDescent="0.3">
      <c r="B26" s="8" t="s">
        <v>45</v>
      </c>
      <c r="C26" s="8" t="s">
        <v>137</v>
      </c>
      <c r="D26" s="9" t="s">
        <v>253</v>
      </c>
      <c r="E26" s="9" t="s">
        <v>254</v>
      </c>
    </row>
    <row r="27" spans="2:5" x14ac:dyDescent="0.3">
      <c r="B27" s="8" t="s">
        <v>46</v>
      </c>
      <c r="C27" s="8" t="s">
        <v>138</v>
      </c>
      <c r="D27" s="9" t="s">
        <v>255</v>
      </c>
      <c r="E27" s="9" t="s">
        <v>256</v>
      </c>
    </row>
    <row r="28" spans="2:5" x14ac:dyDescent="0.3">
      <c r="B28" s="8" t="s">
        <v>47</v>
      </c>
      <c r="C28" s="8" t="s">
        <v>139</v>
      </c>
      <c r="D28" s="9" t="s">
        <v>257</v>
      </c>
      <c r="E28" s="9" t="s">
        <v>258</v>
      </c>
    </row>
    <row r="29" spans="2:5" x14ac:dyDescent="0.3">
      <c r="B29" s="8" t="s">
        <v>48</v>
      </c>
      <c r="C29" s="8" t="s">
        <v>140</v>
      </c>
      <c r="D29" s="9" t="s">
        <v>259</v>
      </c>
      <c r="E29" s="9" t="s">
        <v>260</v>
      </c>
    </row>
    <row r="30" spans="2:5" x14ac:dyDescent="0.3">
      <c r="B30" s="8" t="s">
        <v>49</v>
      </c>
      <c r="C30" s="8" t="s">
        <v>141</v>
      </c>
      <c r="D30" s="9" t="s">
        <v>261</v>
      </c>
      <c r="E30" s="9" t="s">
        <v>262</v>
      </c>
    </row>
    <row r="31" spans="2:5" x14ac:dyDescent="0.3">
      <c r="B31" s="8" t="s">
        <v>50</v>
      </c>
      <c r="C31" s="8" t="s">
        <v>142</v>
      </c>
      <c r="D31" s="9" t="s">
        <v>263</v>
      </c>
      <c r="E31" s="9" t="s">
        <v>264</v>
      </c>
    </row>
    <row r="32" spans="2:5" x14ac:dyDescent="0.3">
      <c r="B32" s="8" t="s">
        <v>51</v>
      </c>
      <c r="C32" s="8" t="s">
        <v>143</v>
      </c>
      <c r="D32" s="9" t="s">
        <v>265</v>
      </c>
      <c r="E32" s="9" t="s">
        <v>266</v>
      </c>
    </row>
    <row r="33" spans="2:5" x14ac:dyDescent="0.3">
      <c r="B33" s="8" t="s">
        <v>52</v>
      </c>
      <c r="C33" s="8" t="s">
        <v>144</v>
      </c>
      <c r="D33" s="9" t="s">
        <v>267</v>
      </c>
      <c r="E33" s="9" t="s">
        <v>268</v>
      </c>
    </row>
    <row r="34" spans="2:5" x14ac:dyDescent="0.3">
      <c r="B34" s="8" t="s">
        <v>53</v>
      </c>
      <c r="C34" s="8" t="s">
        <v>145</v>
      </c>
      <c r="D34" s="9" t="s">
        <v>269</v>
      </c>
      <c r="E34" s="9" t="s">
        <v>270</v>
      </c>
    </row>
    <row r="35" spans="2:5" x14ac:dyDescent="0.3">
      <c r="B35" s="8" t="s">
        <v>54</v>
      </c>
      <c r="C35" s="8" t="s">
        <v>146</v>
      </c>
      <c r="D35" s="9" t="s">
        <v>271</v>
      </c>
      <c r="E35" s="9" t="s">
        <v>272</v>
      </c>
    </row>
    <row r="36" spans="2:5" x14ac:dyDescent="0.3">
      <c r="B36" s="8" t="s">
        <v>55</v>
      </c>
      <c r="C36" s="8" t="s">
        <v>147</v>
      </c>
      <c r="D36" s="9" t="s">
        <v>273</v>
      </c>
      <c r="E36" s="9" t="s">
        <v>274</v>
      </c>
    </row>
    <row r="37" spans="2:5" x14ac:dyDescent="0.3">
      <c r="B37" s="8" t="s">
        <v>56</v>
      </c>
      <c r="C37" s="8" t="s">
        <v>148</v>
      </c>
      <c r="D37" s="9" t="s">
        <v>275</v>
      </c>
      <c r="E37" s="9" t="s">
        <v>276</v>
      </c>
    </row>
    <row r="38" spans="2:5" x14ac:dyDescent="0.3">
      <c r="B38" s="8" t="s">
        <v>57</v>
      </c>
      <c r="C38" s="8" t="s">
        <v>149</v>
      </c>
      <c r="D38" s="9" t="s">
        <v>277</v>
      </c>
      <c r="E38" s="9" t="s">
        <v>278</v>
      </c>
    </row>
    <row r="39" spans="2:5" x14ac:dyDescent="0.3">
      <c r="B39" s="8" t="s">
        <v>58</v>
      </c>
      <c r="C39" s="8" t="s">
        <v>150</v>
      </c>
      <c r="D39" s="9" t="s">
        <v>279</v>
      </c>
      <c r="E39" s="9" t="s">
        <v>280</v>
      </c>
    </row>
    <row r="40" spans="2:5" x14ac:dyDescent="0.3">
      <c r="B40" s="8" t="s">
        <v>59</v>
      </c>
      <c r="C40" s="8" t="s">
        <v>151</v>
      </c>
      <c r="D40" s="9" t="s">
        <v>281</v>
      </c>
      <c r="E40" s="9" t="s">
        <v>282</v>
      </c>
    </row>
    <row r="41" spans="2:5" x14ac:dyDescent="0.3">
      <c r="B41" s="8" t="s">
        <v>60</v>
      </c>
      <c r="C41" s="8" t="s">
        <v>152</v>
      </c>
      <c r="D41" s="9" t="s">
        <v>283</v>
      </c>
      <c r="E41" s="9" t="s">
        <v>284</v>
      </c>
    </row>
    <row r="42" spans="2:5" x14ac:dyDescent="0.3">
      <c r="B42" s="8" t="s">
        <v>61</v>
      </c>
      <c r="C42" s="8" t="s">
        <v>153</v>
      </c>
      <c r="D42" s="9" t="s">
        <v>285</v>
      </c>
      <c r="E42" s="9" t="s">
        <v>286</v>
      </c>
    </row>
    <row r="43" spans="2:5" x14ac:dyDescent="0.3">
      <c r="B43" s="8" t="s">
        <v>62</v>
      </c>
      <c r="C43" s="8" t="s">
        <v>154</v>
      </c>
      <c r="D43" s="9" t="s">
        <v>287</v>
      </c>
      <c r="E43" s="9" t="s">
        <v>288</v>
      </c>
    </row>
    <row r="44" spans="2:5" x14ac:dyDescent="0.3">
      <c r="B44" s="8" t="s">
        <v>63</v>
      </c>
      <c r="C44" s="8" t="s">
        <v>155</v>
      </c>
      <c r="D44" s="9" t="s">
        <v>289</v>
      </c>
      <c r="E44" s="9" t="s">
        <v>290</v>
      </c>
    </row>
    <row r="45" spans="2:5" x14ac:dyDescent="0.3">
      <c r="B45" s="8" t="s">
        <v>64</v>
      </c>
      <c r="C45" s="8" t="s">
        <v>156</v>
      </c>
      <c r="D45" s="9" t="s">
        <v>291</v>
      </c>
      <c r="E45" s="9" t="s">
        <v>292</v>
      </c>
    </row>
    <row r="46" spans="2:5" x14ac:dyDescent="0.3">
      <c r="B46" s="8" t="s">
        <v>65</v>
      </c>
      <c r="C46" s="8" t="s">
        <v>157</v>
      </c>
      <c r="D46" s="9" t="s">
        <v>293</v>
      </c>
      <c r="E46" s="9" t="s">
        <v>294</v>
      </c>
    </row>
    <row r="47" spans="2:5" x14ac:dyDescent="0.3">
      <c r="B47" s="8" t="s">
        <v>66</v>
      </c>
      <c r="C47" s="8" t="s">
        <v>158</v>
      </c>
      <c r="D47" s="9" t="s">
        <v>295</v>
      </c>
      <c r="E47" s="9" t="s">
        <v>296</v>
      </c>
    </row>
    <row r="48" spans="2:5" x14ac:dyDescent="0.3">
      <c r="B48" s="8" t="s">
        <v>67</v>
      </c>
      <c r="C48" s="8" t="s">
        <v>159</v>
      </c>
      <c r="D48" s="9" t="s">
        <v>297</v>
      </c>
      <c r="E48" s="9" t="s">
        <v>298</v>
      </c>
    </row>
    <row r="49" spans="2:5" x14ac:dyDescent="0.3">
      <c r="B49" s="8" t="s">
        <v>68</v>
      </c>
      <c r="C49" s="8" t="s">
        <v>160</v>
      </c>
      <c r="D49" s="9" t="s">
        <v>299</v>
      </c>
      <c r="E49" s="9" t="s">
        <v>300</v>
      </c>
    </row>
    <row r="50" spans="2:5" x14ac:dyDescent="0.3">
      <c r="B50" s="8" t="s">
        <v>69</v>
      </c>
      <c r="C50" s="8" t="s">
        <v>161</v>
      </c>
      <c r="D50" s="9" t="s">
        <v>301</v>
      </c>
      <c r="E50" s="9" t="s">
        <v>302</v>
      </c>
    </row>
    <row r="51" spans="2:5" x14ac:dyDescent="0.3">
      <c r="B51" s="8" t="s">
        <v>70</v>
      </c>
      <c r="C51" s="8" t="s">
        <v>162</v>
      </c>
      <c r="D51" s="9" t="s">
        <v>303</v>
      </c>
      <c r="E51" s="9" t="s">
        <v>304</v>
      </c>
    </row>
    <row r="52" spans="2:5" x14ac:dyDescent="0.3">
      <c r="B52" s="8" t="s">
        <v>71</v>
      </c>
      <c r="C52" s="8" t="s">
        <v>163</v>
      </c>
      <c r="D52" s="9" t="s">
        <v>305</v>
      </c>
      <c r="E52" s="9" t="s">
        <v>306</v>
      </c>
    </row>
    <row r="53" spans="2:5" x14ac:dyDescent="0.3">
      <c r="B53" s="8" t="s">
        <v>72</v>
      </c>
      <c r="C53" s="8" t="s">
        <v>164</v>
      </c>
      <c r="D53" s="9" t="s">
        <v>307</v>
      </c>
      <c r="E53" s="9" t="s">
        <v>308</v>
      </c>
    </row>
    <row r="54" spans="2:5" x14ac:dyDescent="0.3">
      <c r="B54" s="8" t="s">
        <v>73</v>
      </c>
      <c r="C54" s="8" t="s">
        <v>165</v>
      </c>
      <c r="D54" s="9" t="s">
        <v>309</v>
      </c>
      <c r="E54" s="9" t="s">
        <v>310</v>
      </c>
    </row>
    <row r="55" spans="2:5" x14ac:dyDescent="0.3">
      <c r="B55" s="8" t="s">
        <v>74</v>
      </c>
      <c r="C55" s="8" t="s">
        <v>166</v>
      </c>
      <c r="D55" s="9" t="s">
        <v>311</v>
      </c>
      <c r="E55" s="9" t="s">
        <v>312</v>
      </c>
    </row>
    <row r="56" spans="2:5" x14ac:dyDescent="0.3">
      <c r="B56" s="8" t="s">
        <v>75</v>
      </c>
      <c r="C56" s="8" t="s">
        <v>167</v>
      </c>
      <c r="D56" s="9" t="s">
        <v>313</v>
      </c>
      <c r="E56" s="9" t="s">
        <v>314</v>
      </c>
    </row>
    <row r="57" spans="2:5" x14ac:dyDescent="0.3">
      <c r="B57" s="8" t="s">
        <v>76</v>
      </c>
      <c r="C57" s="8" t="s">
        <v>168</v>
      </c>
      <c r="D57" s="9" t="s">
        <v>315</v>
      </c>
      <c r="E57" s="9" t="s">
        <v>316</v>
      </c>
    </row>
    <row r="58" spans="2:5" x14ac:dyDescent="0.3">
      <c r="B58" s="8" t="s">
        <v>77</v>
      </c>
      <c r="C58" s="8" t="s">
        <v>169</v>
      </c>
      <c r="D58" s="9" t="s">
        <v>317</v>
      </c>
      <c r="E58" s="9" t="s">
        <v>318</v>
      </c>
    </row>
    <row r="59" spans="2:5" x14ac:dyDescent="0.3">
      <c r="B59" s="8" t="s">
        <v>78</v>
      </c>
      <c r="C59" s="8" t="s">
        <v>170</v>
      </c>
      <c r="D59" s="9" t="s">
        <v>319</v>
      </c>
      <c r="E59" s="9" t="s">
        <v>320</v>
      </c>
    </row>
    <row r="60" spans="2:5" x14ac:dyDescent="0.3">
      <c r="B60" s="8" t="s">
        <v>79</v>
      </c>
      <c r="C60" s="8" t="s">
        <v>171</v>
      </c>
      <c r="D60" s="9" t="s">
        <v>321</v>
      </c>
      <c r="E60" s="9" t="s">
        <v>322</v>
      </c>
    </row>
    <row r="61" spans="2:5" x14ac:dyDescent="0.3">
      <c r="B61" s="8" t="s">
        <v>80</v>
      </c>
      <c r="C61" s="8" t="s">
        <v>172</v>
      </c>
      <c r="D61" s="9" t="s">
        <v>323</v>
      </c>
      <c r="E61" s="9" t="s">
        <v>324</v>
      </c>
    </row>
    <row r="62" spans="2:5" x14ac:dyDescent="0.3">
      <c r="B62" s="8" t="s">
        <v>81</v>
      </c>
      <c r="C62" s="8" t="s">
        <v>173</v>
      </c>
      <c r="D62" s="9" t="s">
        <v>325</v>
      </c>
      <c r="E62" s="9" t="s">
        <v>326</v>
      </c>
    </row>
    <row r="63" spans="2:5" x14ac:dyDescent="0.3">
      <c r="B63" s="8" t="s">
        <v>82</v>
      </c>
      <c r="C63" s="8" t="s">
        <v>174</v>
      </c>
      <c r="D63" s="9" t="s">
        <v>327</v>
      </c>
      <c r="E63" s="9" t="s">
        <v>328</v>
      </c>
    </row>
    <row r="64" spans="2:5" x14ac:dyDescent="0.3">
      <c r="B64" s="8" t="s">
        <v>83</v>
      </c>
      <c r="C64" s="8" t="s">
        <v>175</v>
      </c>
      <c r="D64" s="9" t="s">
        <v>329</v>
      </c>
      <c r="E64" s="9" t="s">
        <v>330</v>
      </c>
    </row>
    <row r="65" spans="2:5" x14ac:dyDescent="0.3">
      <c r="B65" s="8" t="s">
        <v>84</v>
      </c>
      <c r="C65" s="8" t="s">
        <v>176</v>
      </c>
      <c r="D65" s="9" t="s">
        <v>331</v>
      </c>
      <c r="E65" s="9" t="s">
        <v>332</v>
      </c>
    </row>
    <row r="66" spans="2:5" x14ac:dyDescent="0.3">
      <c r="B66" s="8" t="s">
        <v>85</v>
      </c>
      <c r="C66" s="8" t="s">
        <v>177</v>
      </c>
      <c r="D66" s="9" t="s">
        <v>333</v>
      </c>
      <c r="E66" s="9" t="s">
        <v>334</v>
      </c>
    </row>
    <row r="67" spans="2:5" x14ac:dyDescent="0.3">
      <c r="B67" s="8" t="s">
        <v>86</v>
      </c>
      <c r="C67" s="8" t="s">
        <v>178</v>
      </c>
      <c r="D67" s="9" t="s">
        <v>335</v>
      </c>
      <c r="E67" s="9" t="s">
        <v>336</v>
      </c>
    </row>
    <row r="68" spans="2:5" x14ac:dyDescent="0.3">
      <c r="B68" s="8" t="s">
        <v>87</v>
      </c>
      <c r="C68" s="8" t="s">
        <v>179</v>
      </c>
      <c r="D68" s="9" t="s">
        <v>337</v>
      </c>
      <c r="E68" s="9" t="s">
        <v>338</v>
      </c>
    </row>
    <row r="69" spans="2:5" x14ac:dyDescent="0.3">
      <c r="B69" s="8" t="s">
        <v>88</v>
      </c>
      <c r="C69" s="8" t="s">
        <v>180</v>
      </c>
      <c r="D69" s="9" t="s">
        <v>339</v>
      </c>
      <c r="E69" s="9" t="s">
        <v>340</v>
      </c>
    </row>
    <row r="70" spans="2:5" x14ac:dyDescent="0.3">
      <c r="B70" s="8" t="s">
        <v>89</v>
      </c>
      <c r="C70" s="8" t="s">
        <v>181</v>
      </c>
      <c r="D70" s="9" t="s">
        <v>341</v>
      </c>
      <c r="E70" s="9" t="s">
        <v>342</v>
      </c>
    </row>
    <row r="71" spans="2:5" x14ac:dyDescent="0.3">
      <c r="B71" s="8" t="s">
        <v>90</v>
      </c>
      <c r="C71" s="8" t="s">
        <v>182</v>
      </c>
      <c r="D71" s="9" t="s">
        <v>343</v>
      </c>
      <c r="E71" s="9" t="s">
        <v>344</v>
      </c>
    </row>
    <row r="72" spans="2:5" x14ac:dyDescent="0.3">
      <c r="B72" s="8" t="s">
        <v>91</v>
      </c>
      <c r="C72" s="8" t="s">
        <v>183</v>
      </c>
      <c r="D72" s="9" t="s">
        <v>345</v>
      </c>
      <c r="E72" s="9" t="s">
        <v>346</v>
      </c>
    </row>
    <row r="73" spans="2:5" x14ac:dyDescent="0.3">
      <c r="B73" s="8" t="s">
        <v>92</v>
      </c>
      <c r="C73" s="8" t="s">
        <v>184</v>
      </c>
      <c r="D73" s="9" t="s">
        <v>347</v>
      </c>
      <c r="E73" s="9" t="s">
        <v>348</v>
      </c>
    </row>
    <row r="74" spans="2:5" x14ac:dyDescent="0.3">
      <c r="B74" s="8" t="s">
        <v>93</v>
      </c>
      <c r="C74" s="8" t="s">
        <v>185</v>
      </c>
      <c r="D74" s="9" t="s">
        <v>349</v>
      </c>
      <c r="E74" s="9" t="s">
        <v>350</v>
      </c>
    </row>
    <row r="75" spans="2:5" x14ac:dyDescent="0.3">
      <c r="B75" s="8" t="s">
        <v>94</v>
      </c>
      <c r="C75" s="8" t="s">
        <v>186</v>
      </c>
      <c r="D75" s="9" t="s">
        <v>351</v>
      </c>
      <c r="E75" s="9" t="s">
        <v>352</v>
      </c>
    </row>
    <row r="76" spans="2:5" x14ac:dyDescent="0.3">
      <c r="B76" s="8" t="s">
        <v>95</v>
      </c>
      <c r="C76" s="8" t="s">
        <v>187</v>
      </c>
      <c r="D76" s="9" t="s">
        <v>353</v>
      </c>
      <c r="E76" s="9" t="s">
        <v>354</v>
      </c>
    </row>
    <row r="77" spans="2:5" x14ac:dyDescent="0.3">
      <c r="B77" s="8" t="s">
        <v>96</v>
      </c>
      <c r="C77" s="8" t="s">
        <v>188</v>
      </c>
      <c r="D77" s="9" t="s">
        <v>355</v>
      </c>
      <c r="E77" s="9" t="s">
        <v>356</v>
      </c>
    </row>
    <row r="78" spans="2:5" x14ac:dyDescent="0.3">
      <c r="B78" s="8" t="s">
        <v>97</v>
      </c>
      <c r="C78" s="8" t="s">
        <v>189</v>
      </c>
      <c r="D78" s="9" t="s">
        <v>357</v>
      </c>
      <c r="E78" s="9" t="s">
        <v>358</v>
      </c>
    </row>
    <row r="79" spans="2:5" x14ac:dyDescent="0.3">
      <c r="B79" s="8" t="s">
        <v>98</v>
      </c>
      <c r="C79" s="8" t="s">
        <v>190</v>
      </c>
      <c r="D79" s="9" t="s">
        <v>359</v>
      </c>
      <c r="E79" s="9" t="s">
        <v>360</v>
      </c>
    </row>
    <row r="80" spans="2:5" x14ac:dyDescent="0.3">
      <c r="B80" s="8" t="s">
        <v>99</v>
      </c>
      <c r="C80" s="8" t="s">
        <v>191</v>
      </c>
      <c r="D80" s="9" t="s">
        <v>361</v>
      </c>
      <c r="E80" s="9" t="s">
        <v>362</v>
      </c>
    </row>
    <row r="81" spans="2:5" x14ac:dyDescent="0.3">
      <c r="B81" s="8" t="s">
        <v>100</v>
      </c>
      <c r="C81" s="8" t="s">
        <v>192</v>
      </c>
      <c r="D81" s="9" t="s">
        <v>363</v>
      </c>
      <c r="E81" s="9" t="s">
        <v>364</v>
      </c>
    </row>
    <row r="82" spans="2:5" x14ac:dyDescent="0.3">
      <c r="B82" s="8" t="s">
        <v>101</v>
      </c>
      <c r="C82" s="8" t="s">
        <v>193</v>
      </c>
      <c r="D82" s="9" t="s">
        <v>365</v>
      </c>
      <c r="E82" s="9" t="s">
        <v>366</v>
      </c>
    </row>
    <row r="83" spans="2:5" x14ac:dyDescent="0.3">
      <c r="B83" s="8" t="s">
        <v>102</v>
      </c>
      <c r="C83" s="8" t="s">
        <v>194</v>
      </c>
      <c r="D83" s="9" t="s">
        <v>367</v>
      </c>
      <c r="E83" s="9" t="s">
        <v>368</v>
      </c>
    </row>
    <row r="84" spans="2:5" x14ac:dyDescent="0.3">
      <c r="B84" s="8" t="s">
        <v>103</v>
      </c>
      <c r="C84" s="8" t="s">
        <v>195</v>
      </c>
      <c r="D84" s="9" t="s">
        <v>369</v>
      </c>
      <c r="E84" s="9" t="s">
        <v>370</v>
      </c>
    </row>
    <row r="85" spans="2:5" x14ac:dyDescent="0.3">
      <c r="B85" s="8" t="s">
        <v>104</v>
      </c>
      <c r="C85" s="8" t="s">
        <v>196</v>
      </c>
      <c r="D85" s="9" t="s">
        <v>371</v>
      </c>
      <c r="E85" s="9" t="s">
        <v>372</v>
      </c>
    </row>
    <row r="86" spans="2:5" x14ac:dyDescent="0.3">
      <c r="B86" s="8" t="s">
        <v>105</v>
      </c>
      <c r="C86" s="8" t="s">
        <v>197</v>
      </c>
      <c r="D86" s="9" t="s">
        <v>373</v>
      </c>
      <c r="E86" s="9" t="s">
        <v>374</v>
      </c>
    </row>
    <row r="87" spans="2:5" x14ac:dyDescent="0.3">
      <c r="B87" s="8" t="s">
        <v>106</v>
      </c>
      <c r="C87" s="8" t="s">
        <v>198</v>
      </c>
      <c r="D87" s="9" t="s">
        <v>375</v>
      </c>
      <c r="E87" s="9" t="s">
        <v>376</v>
      </c>
    </row>
    <row r="88" spans="2:5" x14ac:dyDescent="0.3">
      <c r="B88" s="8" t="s">
        <v>107</v>
      </c>
      <c r="C88" s="8" t="s">
        <v>199</v>
      </c>
      <c r="D88" s="9" t="s">
        <v>377</v>
      </c>
      <c r="E88" s="9" t="s">
        <v>378</v>
      </c>
    </row>
    <row r="89" spans="2:5" x14ac:dyDescent="0.3">
      <c r="B89" s="8" t="s">
        <v>108</v>
      </c>
      <c r="C89" s="8" t="s">
        <v>200</v>
      </c>
      <c r="D89" s="9" t="s">
        <v>379</v>
      </c>
      <c r="E89" s="9" t="s">
        <v>380</v>
      </c>
    </row>
    <row r="90" spans="2:5" x14ac:dyDescent="0.3">
      <c r="B90" s="8" t="s">
        <v>109</v>
      </c>
      <c r="C90" s="8" t="s">
        <v>201</v>
      </c>
      <c r="D90" s="9" t="s">
        <v>381</v>
      </c>
      <c r="E90" s="9" t="s">
        <v>382</v>
      </c>
    </row>
    <row r="91" spans="2:5" x14ac:dyDescent="0.3">
      <c r="B91" s="8" t="s">
        <v>110</v>
      </c>
      <c r="C91" s="8" t="s">
        <v>202</v>
      </c>
      <c r="D91" s="10" t="s">
        <v>383</v>
      </c>
      <c r="E91" s="9" t="s">
        <v>384</v>
      </c>
    </row>
    <row r="92" spans="2:5" x14ac:dyDescent="0.3">
      <c r="B92" s="8" t="s">
        <v>111</v>
      </c>
      <c r="C92" s="8" t="s">
        <v>203</v>
      </c>
      <c r="D92" s="9" t="s">
        <v>385</v>
      </c>
      <c r="E92" s="9" t="s">
        <v>386</v>
      </c>
    </row>
    <row r="93" spans="2:5" x14ac:dyDescent="0.3">
      <c r="B93" s="8" t="s">
        <v>112</v>
      </c>
      <c r="C93" s="8" t="s">
        <v>204</v>
      </c>
      <c r="D93" s="9" t="s">
        <v>387</v>
      </c>
      <c r="E93" s="9" t="s">
        <v>388</v>
      </c>
    </row>
  </sheetData>
  <phoneticPr fontId="5" type="noConversion"/>
  <conditionalFormatting sqref="B2:B93">
    <cfRule type="duplicateValues" dxfId="9" priority="10"/>
  </conditionalFormatting>
  <conditionalFormatting sqref="C46 C48">
    <cfRule type="duplicateValues" dxfId="8" priority="7"/>
  </conditionalFormatting>
  <conditionalFormatting sqref="C63">
    <cfRule type="duplicateValues" dxfId="7" priority="5"/>
    <cfRule type="duplicateValues" dxfId="6" priority="6"/>
  </conditionalFormatting>
  <conditionalFormatting sqref="C81">
    <cfRule type="duplicateValues" dxfId="5" priority="3"/>
    <cfRule type="duplicateValues" dxfId="4" priority="4"/>
  </conditionalFormatting>
  <conditionalFormatting sqref="C82:C92 C64:C80 C2:C62">
    <cfRule type="duplicateValues" dxfId="3" priority="8"/>
  </conditionalFormatting>
  <conditionalFormatting sqref="C82:C92 C64:C80 C3:C62">
    <cfRule type="duplicateValues" dxfId="2" priority="9"/>
  </conditionalFormatting>
  <conditionalFormatting sqref="C93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기업확인</vt:lpstr>
      <vt:lpstr>면접결과</vt:lpstr>
      <vt:lpstr>참여자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2026-08-14T07:48:58Z</cp:lastPrinted>
  <dcterms:created xsi:type="dcterms:W3CDTF">2026-07-14T02:38:32Z</dcterms:created>
  <dcterms:modified xsi:type="dcterms:W3CDTF">2026-08-14T08:46:02Z</dcterms:modified>
</cp:coreProperties>
</file>